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5135" windowHeight="9300" tabRatio="944"/>
  </bookViews>
  <sheets>
    <sheet name="Winners" sheetId="11" r:id="rId1"/>
    <sheet name="Most by Franchises" sheetId="48" r:id="rId2"/>
    <sheet name="Most by Players" sheetId="49" r:id="rId3"/>
    <sheet name="Voting" sheetId="37" r:id="rId4"/>
  </sheets>
  <definedNames>
    <definedName name="_xlnm._FilterDatabase" localSheetId="1">'Most by Franchises'!$A$3:$G$3</definedName>
    <definedName name="_xlnm._FilterDatabase" localSheetId="2" hidden="1">'Most by Players'!$A$3:$H$33</definedName>
    <definedName name="_xlnm._FilterDatabase" localSheetId="3" hidden="1">Voting!$A$3:$N$89</definedName>
    <definedName name="_xlnm._FilterDatabase" localSheetId="0" hidden="1">Winners!$A$3:$I$67</definedName>
  </definedNames>
  <calcPr calcId="125725"/>
</workbook>
</file>

<file path=xl/calcChain.xml><?xml version="1.0" encoding="utf-8"?>
<calcChain xmlns="http://schemas.openxmlformats.org/spreadsheetml/2006/main">
  <c r="I1" i="49"/>
  <c r="I1" i="48"/>
  <c r="G33" i="49" l="1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24" i="48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C15" i="49" l="1"/>
  <c r="C24"/>
  <c r="C11"/>
  <c r="B6" i="48"/>
  <c r="C20" i="49"/>
  <c r="C4"/>
  <c r="B8" i="48"/>
  <c r="B13"/>
  <c r="B7"/>
  <c r="C33" i="49" l="1"/>
  <c r="C29"/>
  <c r="C28"/>
  <c r="C32"/>
  <c r="C18"/>
  <c r="C23"/>
  <c r="C21"/>
  <c r="C27"/>
  <c r="C16"/>
  <c r="B23" i="48"/>
  <c r="C30" i="49"/>
  <c r="B17" i="48"/>
  <c r="C25" i="49"/>
  <c r="C19"/>
  <c r="C31"/>
  <c r="C22"/>
  <c r="C26"/>
  <c r="C17"/>
  <c r="C12"/>
  <c r="B4" i="48"/>
  <c r="B20"/>
  <c r="B19"/>
  <c r="B24"/>
  <c r="C14" i="49"/>
  <c r="B9" i="48"/>
  <c r="C6" i="49"/>
  <c r="B14" i="48"/>
  <c r="B12"/>
  <c r="C10" i="49"/>
  <c r="B5" i="48"/>
  <c r="B11"/>
  <c r="B16"/>
  <c r="C8" i="49"/>
  <c r="C13"/>
  <c r="B10" i="48"/>
  <c r="C9" i="49"/>
  <c r="C5"/>
  <c r="B18" i="48"/>
  <c r="B15"/>
  <c r="B21"/>
  <c r="B22"/>
  <c r="C7" i="49"/>
</calcChain>
</file>

<file path=xl/sharedStrings.xml><?xml version="1.0" encoding="utf-8"?>
<sst xmlns="http://schemas.openxmlformats.org/spreadsheetml/2006/main" count="912" uniqueCount="187">
  <si>
    <t>Name</t>
  </si>
  <si>
    <t>Active</t>
  </si>
  <si>
    <t>Team</t>
  </si>
  <si>
    <t>Notes</t>
  </si>
  <si>
    <t>Shaquille O'Neal</t>
  </si>
  <si>
    <t>Magic Johnson</t>
  </si>
  <si>
    <t>Season</t>
  </si>
  <si>
    <t>Kareem Abdul-Jabbar</t>
  </si>
  <si>
    <t>Charles Barkley</t>
  </si>
  <si>
    <t>Michael Jordan</t>
  </si>
  <si>
    <t>Wilt Chamberlain</t>
  </si>
  <si>
    <t>Kobe Bryant</t>
  </si>
  <si>
    <t>Julius Erving</t>
  </si>
  <si>
    <t>Allen Iverson</t>
  </si>
  <si>
    <t>*</t>
  </si>
  <si>
    <t>Bob Pettit</t>
  </si>
  <si>
    <t>(1958-59)</t>
  </si>
  <si>
    <t>(1959-60)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</si>
  <si>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</si>
  <si>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</si>
  <si>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</si>
  <si>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</si>
  <si>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</si>
  <si>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</si>
  <si>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</si>
  <si>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</si>
  <si>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(1968-69)</t>
  </si>
  <si>
    <t>(1969-70)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</si>
  <si>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</si>
  <si>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</si>
  <si>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</si>
  <si>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</si>
  <si>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</si>
  <si>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</si>
  <si>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</si>
  <si>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</si>
  <si>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(1978-79)</t>
  </si>
  <si>
    <t>(1979-80)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</si>
  <si>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</si>
  <si>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</si>
  <si>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</si>
  <si>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</si>
  <si>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</si>
  <si>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</si>
  <si>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</si>
  <si>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</si>
  <si>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</si>
  <si>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</si>
  <si>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</si>
  <si>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</si>
  <si>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</si>
  <si>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</si>
  <si>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</si>
  <si>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</si>
  <si>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</si>
  <si>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</si>
  <si>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</si>
  <si>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</si>
  <si>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Bill Russell</t>
  </si>
  <si>
    <t>Oscar Robertson</t>
  </si>
  <si>
    <t>Wes Unseld</t>
  </si>
  <si>
    <t>Willis Reed</t>
  </si>
  <si>
    <t>Bob McAdoo</t>
  </si>
  <si>
    <t>Bill Walton</t>
  </si>
  <si>
    <t>Moses Malone</t>
  </si>
  <si>
    <t>Larry Bird</t>
  </si>
  <si>
    <t>Hakeem Olajuwon</t>
  </si>
  <si>
    <t>David Robinson</t>
  </si>
  <si>
    <t>Karl Malone</t>
  </si>
  <si>
    <t>Tim Duncan</t>
  </si>
  <si>
    <t>Kevin Garnett</t>
  </si>
  <si>
    <t>Steve Nash</t>
  </si>
  <si>
    <t>Dirk Nowitzki</t>
  </si>
  <si>
    <t>LeBron James</t>
  </si>
  <si>
    <t>Derrick Rose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</si>
  <si>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</si>
  <si>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</si>
  <si>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</si>
  <si>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</si>
  <si>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</si>
  <si>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</si>
  <si>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</si>
  <si>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</si>
  <si>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</si>
  <si>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</si>
  <si>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</si>
  <si>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Winner</t>
  </si>
  <si>
    <t>1st</t>
  </si>
  <si>
    <t>2nd</t>
  </si>
  <si>
    <t>3rd</t>
  </si>
  <si>
    <t>4th</t>
  </si>
  <si>
    <t>5th</t>
  </si>
  <si>
    <t>Gus Williams</t>
  </si>
  <si>
    <t>Rank</t>
  </si>
  <si>
    <t>Points</t>
  </si>
  <si>
    <t>Votes</t>
  </si>
  <si>
    <t>Nate Archibald</t>
  </si>
  <si>
    <t>Elvin Hayes</t>
  </si>
  <si>
    <t>David Thompson</t>
  </si>
  <si>
    <t>George Gervin</t>
  </si>
  <si>
    <t>Bernard King</t>
  </si>
  <si>
    <t>Jason Kidd</t>
  </si>
  <si>
    <t>Dwight Howard</t>
  </si>
  <si>
    <t>Kevin Durant</t>
  </si>
  <si>
    <t>(2011-12)</t>
  </si>
  <si>
    <t>Total</t>
  </si>
  <si>
    <t>NBA champion</t>
  </si>
  <si>
    <t>rookie season</t>
  </si>
  <si>
    <t>League</t>
  </si>
  <si>
    <t>NBA</t>
  </si>
  <si>
    <t>ABA</t>
  </si>
  <si>
    <t>NBL</t>
  </si>
  <si>
    <t>Sacramento Kings</t>
  </si>
  <si>
    <t>Los Angeles Lakers</t>
  </si>
  <si>
    <t>Atlanta Hawks</t>
  </si>
  <si>
    <t>Boston Celtics</t>
  </si>
  <si>
    <t>Golden State Warriors</t>
  </si>
  <si>
    <t>Philadelphia 76ers</t>
  </si>
  <si>
    <t>Washington Wizards</t>
  </si>
  <si>
    <t>New York Knicks</t>
  </si>
  <si>
    <t>Milwaukee Bucks</t>
  </si>
  <si>
    <t>Brooklyn Nets</t>
  </si>
  <si>
    <t>Los Angeles Clippers</t>
  </si>
  <si>
    <t>Portland Trail Blazers</t>
  </si>
  <si>
    <t>Houston Rockets</t>
  </si>
  <si>
    <t>Chicago Bulls</t>
  </si>
  <si>
    <t>Phoenix Suns</t>
  </si>
  <si>
    <t>San Antonio Spurs</t>
  </si>
  <si>
    <t>Utah Jazz</t>
  </si>
  <si>
    <t>Minnesota Timberwolves</t>
  </si>
  <si>
    <t>Cleveland Cavaliers</t>
  </si>
  <si>
    <t>Miami Heat</t>
  </si>
  <si>
    <t>Oklahoma City Thunder</t>
  </si>
  <si>
    <t>MIN</t>
  </si>
  <si>
    <t>SLH</t>
  </si>
  <si>
    <t>BOS</t>
  </si>
  <si>
    <t>PHI</t>
  </si>
  <si>
    <t>CIN</t>
  </si>
  <si>
    <t>BAL</t>
  </si>
  <si>
    <t>NYK</t>
  </si>
  <si>
    <t>DEN</t>
  </si>
  <si>
    <t>MIL</t>
  </si>
  <si>
    <t>BUF</t>
  </si>
  <si>
    <t>LAL</t>
  </si>
  <si>
    <t>POR</t>
  </si>
  <si>
    <t>HOU</t>
  </si>
  <si>
    <t>CHI</t>
  </si>
  <si>
    <t>PHO</t>
  </si>
  <si>
    <t>SAS</t>
  </si>
  <si>
    <t>UTA</t>
  </si>
  <si>
    <t>DAL</t>
  </si>
  <si>
    <t>CLE</t>
  </si>
  <si>
    <t>MIA</t>
  </si>
  <si>
    <t>OCT</t>
  </si>
  <si>
    <t>ABL</t>
  </si>
  <si>
    <t>Defunct Franchise</t>
  </si>
  <si>
    <t>Franchise</t>
  </si>
  <si>
    <t>Orlando Magic</t>
  </si>
  <si>
    <t>SEA</t>
  </si>
  <si>
    <t>KCO</t>
  </si>
  <si>
    <t>WAS</t>
  </si>
  <si>
    <t>NJN</t>
  </si>
  <si>
    <t>ORL</t>
  </si>
  <si>
    <t>Dallas Mavericks</t>
  </si>
  <si>
    <t>1st place</t>
  </si>
  <si>
    <t>winning</t>
  </si>
  <si>
    <t>PTSpG</t>
  </si>
  <si>
    <t>REBpG</t>
  </si>
  <si>
    <t>ASTpG</t>
  </si>
  <si>
    <t>2 awards in a single season</t>
  </si>
  <si>
    <t>official NBA award: Dave Cowens</t>
  </si>
  <si>
    <t>official NBA award: Larry Bird</t>
  </si>
  <si>
    <t>official NBA award: Magic Johnson</t>
  </si>
  <si>
    <t>official NBA award: Steve Nash</t>
  </si>
  <si>
    <t>official NBA award: Karl Malone ; NBA champion</t>
  </si>
  <si>
    <t>missing award</t>
  </si>
  <si>
    <t>Artis Gilmore</t>
  </si>
  <si>
    <t>Kentucky Colonels</t>
  </si>
  <si>
    <t>KEN</t>
  </si>
  <si>
    <t>NBA/ABA  -  Sporting News MVP Award by Franchises</t>
  </si>
  <si>
    <t>NBA/ABA  -  Sporting News MVP Award</t>
  </si>
  <si>
    <t>NBA/ABA  -  Sporting News MVP Award by Players</t>
  </si>
  <si>
    <t>NBA/ABA  -  Sporting News MVP Award - Voting</t>
  </si>
  <si>
    <t>international player</t>
  </si>
  <si>
    <t>2 awards in a single season ; international player</t>
  </si>
  <si>
    <t>Patrick Ewing</t>
  </si>
  <si>
    <t>Denver Nuggets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</si>
</sst>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0.0"/>
    <numFmt numFmtId="167" formatCode="0;\-0;&quot;&quot;"/>
  </numFmts>
  <fonts count="19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b/>
      <sz val="13"/>
      <color indexed="53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b/>
      <sz val="10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</font>
    <font>
      <sz val="10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30">
    <xf numFmtId="0" fontId="0" fillId="0" borderId="0"/>
    <xf numFmtId="0" fontId="15" fillId="0" borderId="0"/>
    <xf numFmtId="0" fontId="15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</cellStyleXfs>
  <cellXfs count="82">
    <xf numFmtId="0" fontId="0" fillId="0" borderId="0" xfId="0"/>
    <xf numFmtId="0" fontId="4" fillId="0" borderId="0" xfId="0" applyFont="1" applyFill="1" applyBorder="1"/>
    <xf numFmtId="0" fontId="4" fillId="2" borderId="0" xfId="0" applyFont="1" applyFill="1" applyAlignment="1">
      <alignment horizontal="center"/>
    </xf>
    <xf numFmtId="0" fontId="4" fillId="0" borderId="0" xfId="0" applyFont="1"/>
    <xf numFmtId="0" fontId="6" fillId="2" borderId="0" xfId="2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4" borderId="0" xfId="0" applyFont="1" applyFill="1" applyBorder="1" applyAlignment="1">
      <alignment horizontal="center"/>
    </xf>
    <xf numFmtId="0" fontId="17" fillId="5" borderId="0" xfId="2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0" xfId="0" applyFont="1" applyFill="1" applyBorder="1"/>
    <xf numFmtId="0" fontId="3" fillId="0" borderId="0" xfId="0" applyFont="1" applyFill="1" applyBorder="1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6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6" borderId="0" xfId="4" applyFont="1" applyFill="1" applyBorder="1" applyAlignment="1">
      <alignment horizontal="center"/>
    </xf>
    <xf numFmtId="0" fontId="8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NumberFormat="1" applyFont="1" applyFill="1" applyBorder="1" applyAlignment="1">
      <alignment horizontal="center"/>
    </xf>
    <xf numFmtId="0" fontId="14" fillId="0" borderId="0" xfId="4" applyFont="1"/>
    <xf numFmtId="0" fontId="6" fillId="2" borderId="0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1" fontId="7" fillId="2" borderId="0" xfId="2" applyNumberFormat="1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8" fillId="0" borderId="1" xfId="0" applyFont="1" applyFill="1" applyBorder="1"/>
    <xf numFmtId="0" fontId="3" fillId="0" borderId="1" xfId="0" applyFont="1" applyFill="1" applyBorder="1"/>
    <xf numFmtId="1" fontId="8" fillId="0" borderId="0" xfId="0" quotePrefix="1" applyNumberFormat="1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17" fillId="9" borderId="0" xfId="2" applyFont="1" applyFill="1" applyAlignment="1">
      <alignment horizontal="center" vertical="center"/>
    </xf>
    <xf numFmtId="1" fontId="8" fillId="0" borderId="0" xfId="0" applyNumberFormat="1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center"/>
    </xf>
    <xf numFmtId="165" fontId="8" fillId="0" borderId="2" xfId="7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0" xfId="4" applyFont="1" applyBorder="1"/>
    <xf numFmtId="0" fontId="4" fillId="7" borderId="0" xfId="0" applyFont="1" applyFill="1" applyAlignment="1">
      <alignment horizontal="center"/>
    </xf>
    <xf numFmtId="0" fontId="4" fillId="5" borderId="0" xfId="0" applyFont="1" applyFill="1"/>
    <xf numFmtId="164" fontId="4" fillId="0" borderId="0" xfId="0" applyNumberFormat="1" applyFont="1" applyAlignment="1">
      <alignment horizontal="right"/>
    </xf>
    <xf numFmtId="0" fontId="8" fillId="7" borderId="0" xfId="4" applyFont="1" applyFill="1" applyBorder="1" applyAlignment="1">
      <alignment horizontal="center"/>
    </xf>
    <xf numFmtId="0" fontId="8" fillId="5" borderId="0" xfId="0" applyFont="1" applyFill="1"/>
    <xf numFmtId="0" fontId="8" fillId="0" borderId="0" xfId="0" applyFont="1" applyAlignment="1">
      <alignment horizontal="center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164" fontId="4" fillId="9" borderId="0" xfId="0" applyNumberFormat="1" applyFont="1" applyFill="1" applyAlignment="1">
      <alignment horizontal="right"/>
    </xf>
    <xf numFmtId="0" fontId="4" fillId="9" borderId="0" xfId="0" applyFont="1" applyFill="1" applyBorder="1"/>
    <xf numFmtId="0" fontId="3" fillId="10" borderId="0" xfId="4" applyFont="1" applyFill="1" applyBorder="1"/>
    <xf numFmtId="0" fontId="4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166" fontId="8" fillId="0" borderId="0" xfId="4" applyNumberFormat="1" applyFont="1"/>
    <xf numFmtId="166" fontId="3" fillId="0" borderId="0" xfId="4" applyNumberFormat="1" applyFont="1"/>
    <xf numFmtId="0" fontId="6" fillId="2" borderId="0" xfId="2" applyFont="1" applyFill="1" applyBorder="1" applyAlignment="1">
      <alignment horizontal="center" vertical="center"/>
    </xf>
    <xf numFmtId="167" fontId="18" fillId="0" borderId="0" xfId="2" applyNumberFormat="1" applyFont="1" applyAlignment="1">
      <alignment horizontal="center"/>
    </xf>
    <xf numFmtId="167" fontId="18" fillId="10" borderId="0" xfId="2" applyNumberFormat="1" applyFont="1" applyFill="1" applyAlignment="1">
      <alignment horizontal="center"/>
    </xf>
    <xf numFmtId="167" fontId="18" fillId="0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</cellXfs>
  <cellStyles count="30">
    <cellStyle name="Normalny" xfId="0" builtinId="0"/>
    <cellStyle name="Normalny 13 2" xfId="1"/>
    <cellStyle name="Normalny 2" xfId="2"/>
    <cellStyle name="Normalny 3" xfId="3"/>
    <cellStyle name="Normalny 3 2" xfId="4"/>
    <cellStyle name="Normalny 3 2 2" xfId="5"/>
    <cellStyle name="Normalny 4" xfId="6"/>
    <cellStyle name="Procentowy" xfId="7" builtinId="5"/>
    <cellStyle name="Procentowy 2" xfId="8"/>
    <cellStyle name="Procentowy 2 2" xfId="9"/>
    <cellStyle name="Procentowy 3" xfId="10"/>
    <cellStyle name="Procentowy 4" xfId="11"/>
    <cellStyle name="常规 10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2" xfId="20"/>
    <cellStyle name="常规 2 2" xfId="21"/>
    <cellStyle name="常规 3" xfId="22"/>
    <cellStyle name="常规 4" xfId="23"/>
    <cellStyle name="常规 5" xfId="24"/>
    <cellStyle name="常规 6" xfId="25"/>
    <cellStyle name="常规 7" xfId="26"/>
    <cellStyle name="常规 8" xfId="27"/>
    <cellStyle name="常规 9" xfId="28"/>
    <cellStyle name="常规_Sheet1" xfId="29"/>
  </cellStyles>
  <dxfs count="2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">
    <tabColor theme="2" tint="-0.749992370372631"/>
  </sheetPr>
  <dimension ref="A1:I73"/>
  <sheetViews>
    <sheetView tabSelected="1" workbookViewId="0">
      <pane ySplit="3" topLeftCell="A4" activePane="bottomLeft" state="frozen"/>
      <selection pane="bottomLeft" activeCell="B7" sqref="B7"/>
    </sheetView>
  </sheetViews>
  <sheetFormatPr defaultColWidth="9.140625" defaultRowHeight="12.75"/>
  <cols>
    <col min="1" max="1" width="6.5703125" style="3" bestFit="1" customWidth="1"/>
    <col min="2" max="2" width="10.140625" style="11" customWidth="1"/>
    <col min="3" max="3" width="20.7109375" style="3" customWidth="1"/>
    <col min="4" max="4" width="25.7109375" style="3" customWidth="1"/>
    <col min="5" max="5" width="8" style="11" bestFit="1" customWidth="1"/>
    <col min="6" max="8" width="6.28515625" style="11" customWidth="1"/>
    <col min="9" max="9" width="28.5703125" style="3" customWidth="1"/>
    <col min="10" max="16384" width="9.140625" style="3"/>
  </cols>
  <sheetData>
    <row r="1" spans="1:9" ht="16.5" customHeight="1">
      <c r="A1" s="78" t="s">
        <v>180</v>
      </c>
      <c r="B1" s="78"/>
      <c r="C1" s="78"/>
      <c r="D1" s="78"/>
      <c r="E1" s="78"/>
      <c r="F1" s="78"/>
      <c r="G1" s="78"/>
      <c r="H1" s="78"/>
      <c r="I1" s="17" t="s">
        <v>155</v>
      </c>
    </row>
    <row r="2" spans="1:9" s="6" customFormat="1" ht="12.75" customHeight="1">
      <c r="A2" s="5" t="s">
        <v>108</v>
      </c>
      <c r="B2" s="5" t="s">
        <v>6</v>
      </c>
      <c r="C2" s="4" t="s">
        <v>0</v>
      </c>
      <c r="D2" s="4" t="s">
        <v>156</v>
      </c>
      <c r="E2" s="4" t="s">
        <v>2</v>
      </c>
      <c r="F2" s="4" t="s">
        <v>166</v>
      </c>
      <c r="G2" s="4" t="s">
        <v>167</v>
      </c>
      <c r="H2" s="4" t="s">
        <v>168</v>
      </c>
      <c r="I2" s="53" t="s">
        <v>175</v>
      </c>
    </row>
    <row r="3" spans="1:9" s="10" customFormat="1" ht="12.75" customHeight="1">
      <c r="A3" s="15"/>
      <c r="B3" s="9"/>
      <c r="C3" s="7"/>
      <c r="D3" s="7"/>
      <c r="E3" s="8"/>
      <c r="F3" s="9"/>
      <c r="G3" s="9"/>
      <c r="H3" s="9"/>
      <c r="I3" s="7"/>
    </row>
    <row r="4" spans="1:9" s="1" customFormat="1" ht="12.6" customHeight="1">
      <c r="A4" s="29" t="s">
        <v>109</v>
      </c>
      <c r="B4" s="37" t="s">
        <v>16</v>
      </c>
      <c r="C4" s="26" t="s">
        <v>15</v>
      </c>
      <c r="D4" s="26" t="s">
        <v>114</v>
      </c>
      <c r="E4" s="27" t="s">
        <v>134</v>
      </c>
      <c r="F4" s="52">
        <v>29.2</v>
      </c>
      <c r="G4" s="52">
        <v>16.399999999999999</v>
      </c>
      <c r="H4" s="52">
        <v>3.1</v>
      </c>
      <c r="I4" s="36"/>
    </row>
    <row r="5" spans="1:9" s="1" customFormat="1" ht="12.6" customHeight="1">
      <c r="A5" s="29" t="s">
        <v>109</v>
      </c>
      <c r="B5" s="37" t="s">
        <v>17</v>
      </c>
      <c r="C5" s="26" t="s">
        <v>10</v>
      </c>
      <c r="D5" s="26" t="s">
        <v>116</v>
      </c>
      <c r="E5" s="27" t="s">
        <v>136</v>
      </c>
      <c r="F5" s="52">
        <v>37.6</v>
      </c>
      <c r="G5" s="52">
        <v>27</v>
      </c>
      <c r="H5" s="52">
        <v>2.2999999999999998</v>
      </c>
      <c r="I5" s="12" t="s">
        <v>107</v>
      </c>
    </row>
    <row r="6" spans="1:9" s="1" customFormat="1" ht="12.6" customHeight="1">
      <c r="A6" s="29" t="s">
        <v>109</v>
      </c>
      <c r="B6" s="28" t="s">
        <v>18</v>
      </c>
      <c r="C6" s="26" t="s">
        <v>58</v>
      </c>
      <c r="D6" s="26" t="s">
        <v>115</v>
      </c>
      <c r="E6" s="27" t="s">
        <v>135</v>
      </c>
      <c r="F6" s="52">
        <v>16.899999999999999</v>
      </c>
      <c r="G6" s="52">
        <v>23.9</v>
      </c>
      <c r="H6" s="52">
        <v>3.4</v>
      </c>
      <c r="I6" s="12" t="s">
        <v>106</v>
      </c>
    </row>
    <row r="7" spans="1:9" s="1" customFormat="1" ht="12.6" customHeight="1">
      <c r="A7" s="29" t="s">
        <v>109</v>
      </c>
      <c r="B7" s="37" t="s">
        <v>19</v>
      </c>
      <c r="C7" s="26" t="s">
        <v>58</v>
      </c>
      <c r="D7" s="26" t="s">
        <v>115</v>
      </c>
      <c r="E7" s="27" t="s">
        <v>135</v>
      </c>
      <c r="F7" s="52">
        <v>18.899999999999999</v>
      </c>
      <c r="G7" s="52">
        <v>23.6</v>
      </c>
      <c r="H7" s="52">
        <v>4.5</v>
      </c>
      <c r="I7" s="12" t="s">
        <v>106</v>
      </c>
    </row>
    <row r="8" spans="1:9" s="1" customFormat="1" ht="12.6" customHeight="1">
      <c r="A8" s="29" t="s">
        <v>109</v>
      </c>
      <c r="B8" s="37" t="s">
        <v>20</v>
      </c>
      <c r="C8" s="26" t="s">
        <v>58</v>
      </c>
      <c r="D8" s="26" t="s">
        <v>115</v>
      </c>
      <c r="E8" s="27" t="s">
        <v>135</v>
      </c>
      <c r="F8" s="52">
        <v>16.8</v>
      </c>
      <c r="G8" s="52">
        <v>23.6</v>
      </c>
      <c r="H8" s="52">
        <v>4.5</v>
      </c>
      <c r="I8" s="12" t="s">
        <v>106</v>
      </c>
    </row>
    <row r="9" spans="1:9" s="1" customFormat="1" ht="12.6" customHeight="1">
      <c r="A9" s="29" t="s">
        <v>109</v>
      </c>
      <c r="B9" s="37" t="s">
        <v>21</v>
      </c>
      <c r="C9" s="26" t="s">
        <v>59</v>
      </c>
      <c r="D9" s="26" t="s">
        <v>112</v>
      </c>
      <c r="E9" s="27" t="s">
        <v>137</v>
      </c>
      <c r="F9" s="52">
        <v>31.4</v>
      </c>
      <c r="G9" s="52">
        <v>9.9</v>
      </c>
      <c r="H9" s="52">
        <v>11</v>
      </c>
      <c r="I9" s="36"/>
    </row>
    <row r="10" spans="1:9" s="1" customFormat="1" ht="12.6" customHeight="1">
      <c r="A10" s="29" t="s">
        <v>109</v>
      </c>
      <c r="B10" s="37" t="s">
        <v>22</v>
      </c>
      <c r="C10" s="26" t="s">
        <v>58</v>
      </c>
      <c r="D10" s="26" t="s">
        <v>115</v>
      </c>
      <c r="E10" s="27" t="s">
        <v>135</v>
      </c>
      <c r="F10" s="52">
        <v>14.1</v>
      </c>
      <c r="G10" s="52">
        <v>24.1</v>
      </c>
      <c r="H10" s="52">
        <v>5.3</v>
      </c>
      <c r="I10" s="12" t="s">
        <v>106</v>
      </c>
    </row>
    <row r="11" spans="1:9" s="1" customFormat="1" ht="12.6" customHeight="1">
      <c r="A11" s="29" t="s">
        <v>109</v>
      </c>
      <c r="B11" s="37" t="s">
        <v>23</v>
      </c>
      <c r="C11" s="26" t="s">
        <v>10</v>
      </c>
      <c r="D11" s="26" t="s">
        <v>117</v>
      </c>
      <c r="E11" s="27" t="s">
        <v>136</v>
      </c>
      <c r="F11" s="52">
        <v>33.5</v>
      </c>
      <c r="G11" s="52">
        <v>24.6</v>
      </c>
      <c r="H11" s="52">
        <v>5.2</v>
      </c>
      <c r="I11" s="36"/>
    </row>
    <row r="12" spans="1:9" s="1" customFormat="1" ht="12.6" customHeight="1">
      <c r="A12" s="29" t="s">
        <v>109</v>
      </c>
      <c r="B12" s="37" t="s">
        <v>24</v>
      </c>
      <c r="C12" s="26" t="s">
        <v>10</v>
      </c>
      <c r="D12" s="26" t="s">
        <v>117</v>
      </c>
      <c r="E12" s="27" t="s">
        <v>136</v>
      </c>
      <c r="F12" s="52">
        <v>24.1</v>
      </c>
      <c r="G12" s="52">
        <v>24.2</v>
      </c>
      <c r="H12" s="52">
        <v>7.8</v>
      </c>
      <c r="I12" s="12" t="s">
        <v>106</v>
      </c>
    </row>
    <row r="13" spans="1:9" s="1" customFormat="1" ht="12.6" customHeight="1">
      <c r="A13" s="29" t="s">
        <v>109</v>
      </c>
      <c r="B13" s="37" t="s">
        <v>25</v>
      </c>
      <c r="C13" s="26" t="s">
        <v>10</v>
      </c>
      <c r="D13" s="26" t="s">
        <v>117</v>
      </c>
      <c r="E13" s="27" t="s">
        <v>136</v>
      </c>
      <c r="F13" s="52">
        <v>24.3</v>
      </c>
      <c r="G13" s="52">
        <v>23.8</v>
      </c>
      <c r="H13" s="52">
        <v>8.6</v>
      </c>
      <c r="I13" s="36"/>
    </row>
    <row r="14" spans="1:9" s="1" customFormat="1" ht="12.6" customHeight="1">
      <c r="A14" s="59" t="s">
        <v>110</v>
      </c>
      <c r="B14" s="37" t="s">
        <v>25</v>
      </c>
      <c r="C14" s="65"/>
      <c r="D14" s="65"/>
      <c r="E14" s="66"/>
      <c r="F14" s="67"/>
      <c r="G14" s="67"/>
      <c r="H14" s="67"/>
      <c r="I14" s="68"/>
    </row>
    <row r="15" spans="1:9" s="1" customFormat="1" ht="12.6" customHeight="1">
      <c r="A15" s="29" t="s">
        <v>109</v>
      </c>
      <c r="B15" s="28" t="s">
        <v>26</v>
      </c>
      <c r="C15" s="26" t="s">
        <v>60</v>
      </c>
      <c r="D15" s="26" t="s">
        <v>118</v>
      </c>
      <c r="E15" s="27" t="s">
        <v>138</v>
      </c>
      <c r="F15" s="52">
        <v>13.8</v>
      </c>
      <c r="G15" s="52">
        <v>18.2</v>
      </c>
      <c r="H15" s="52">
        <v>2.6</v>
      </c>
      <c r="I15" s="12" t="s">
        <v>107</v>
      </c>
    </row>
    <row r="16" spans="1:9" s="1" customFormat="1" ht="12.6" customHeight="1">
      <c r="A16" s="59" t="s">
        <v>110</v>
      </c>
      <c r="B16" s="28" t="s">
        <v>26</v>
      </c>
      <c r="C16" s="65"/>
      <c r="D16" s="65"/>
      <c r="E16" s="66"/>
      <c r="F16" s="67"/>
      <c r="G16" s="67"/>
      <c r="H16" s="67"/>
      <c r="I16" s="68"/>
    </row>
    <row r="17" spans="1:9" s="1" customFormat="1" ht="12.6" customHeight="1">
      <c r="A17" s="29" t="s">
        <v>109</v>
      </c>
      <c r="B17" s="37" t="s">
        <v>27</v>
      </c>
      <c r="C17" s="26" t="s">
        <v>61</v>
      </c>
      <c r="D17" s="26" t="s">
        <v>119</v>
      </c>
      <c r="E17" s="27" t="s">
        <v>139</v>
      </c>
      <c r="F17" s="52">
        <v>21.7</v>
      </c>
      <c r="G17" s="52">
        <v>13.9</v>
      </c>
      <c r="H17" s="52">
        <v>2</v>
      </c>
      <c r="I17" s="12" t="s">
        <v>106</v>
      </c>
    </row>
    <row r="18" spans="1:9" s="1" customFormat="1" ht="12.6" customHeight="1">
      <c r="A18" s="59" t="s">
        <v>110</v>
      </c>
      <c r="B18" s="37" t="s">
        <v>27</v>
      </c>
      <c r="C18" s="65"/>
      <c r="D18" s="65"/>
      <c r="E18" s="66"/>
      <c r="F18" s="67"/>
      <c r="G18" s="67"/>
      <c r="H18" s="67"/>
      <c r="I18" s="68"/>
    </row>
    <row r="19" spans="1:9" s="1" customFormat="1" ht="12.6" customHeight="1">
      <c r="A19" s="29" t="s">
        <v>109</v>
      </c>
      <c r="B19" s="37" t="s">
        <v>28</v>
      </c>
      <c r="C19" s="26" t="s">
        <v>7</v>
      </c>
      <c r="D19" s="26" t="s">
        <v>120</v>
      </c>
      <c r="E19" s="27" t="s">
        <v>141</v>
      </c>
      <c r="F19" s="52">
        <v>31.7</v>
      </c>
      <c r="G19" s="52">
        <v>16</v>
      </c>
      <c r="H19" s="52">
        <v>3.3</v>
      </c>
      <c r="I19" s="12" t="s">
        <v>106</v>
      </c>
    </row>
    <row r="20" spans="1:9" s="1" customFormat="1" ht="12.6" customHeight="1">
      <c r="A20" s="59" t="s">
        <v>110</v>
      </c>
      <c r="B20" s="37" t="s">
        <v>28</v>
      </c>
      <c r="C20" s="65"/>
      <c r="D20" s="65"/>
      <c r="E20" s="66"/>
      <c r="F20" s="67"/>
      <c r="G20" s="67"/>
      <c r="H20" s="67"/>
      <c r="I20" s="68"/>
    </row>
    <row r="21" spans="1:9" s="1" customFormat="1" ht="12.6" customHeight="1">
      <c r="A21" s="29" t="s">
        <v>109</v>
      </c>
      <c r="B21" s="37" t="s">
        <v>29</v>
      </c>
      <c r="C21" s="26" t="s">
        <v>7</v>
      </c>
      <c r="D21" s="26" t="s">
        <v>120</v>
      </c>
      <c r="E21" s="27" t="s">
        <v>141</v>
      </c>
      <c r="F21" s="52">
        <v>34.799999999999997</v>
      </c>
      <c r="G21" s="52">
        <v>16.600000000000001</v>
      </c>
      <c r="H21" s="52">
        <v>4.5999999999999996</v>
      </c>
      <c r="I21" s="36"/>
    </row>
    <row r="22" spans="1:9" s="1" customFormat="1" ht="12.6" customHeight="1">
      <c r="A22" s="59" t="s">
        <v>110</v>
      </c>
      <c r="B22" s="37" t="s">
        <v>29</v>
      </c>
      <c r="C22" s="3" t="s">
        <v>176</v>
      </c>
      <c r="D22" s="60" t="s">
        <v>177</v>
      </c>
      <c r="E22" s="11" t="s">
        <v>178</v>
      </c>
      <c r="F22" s="61">
        <v>23.8</v>
      </c>
      <c r="G22" s="61">
        <v>17.8</v>
      </c>
      <c r="H22" s="61">
        <v>2.7</v>
      </c>
      <c r="I22" s="1" t="s">
        <v>107</v>
      </c>
    </row>
    <row r="23" spans="1:9" s="1" customFormat="1" ht="12.6" customHeight="1">
      <c r="A23" s="29" t="s">
        <v>109</v>
      </c>
      <c r="B23" s="37" t="s">
        <v>30</v>
      </c>
      <c r="C23" s="26" t="s">
        <v>96</v>
      </c>
      <c r="D23" s="26" t="s">
        <v>112</v>
      </c>
      <c r="E23" s="27" t="s">
        <v>159</v>
      </c>
      <c r="F23" s="52">
        <v>34</v>
      </c>
      <c r="G23" s="52">
        <v>2.8</v>
      </c>
      <c r="H23" s="52">
        <v>11.4</v>
      </c>
      <c r="I23" s="36" t="s">
        <v>170</v>
      </c>
    </row>
    <row r="24" spans="1:9" s="1" customFormat="1" ht="12.6" customHeight="1">
      <c r="A24" s="59" t="s">
        <v>110</v>
      </c>
      <c r="B24" s="37" t="s">
        <v>30</v>
      </c>
      <c r="C24" s="65"/>
      <c r="D24" s="65"/>
      <c r="E24" s="66"/>
      <c r="F24" s="67"/>
      <c r="G24" s="67"/>
      <c r="H24" s="67"/>
      <c r="I24" s="68"/>
    </row>
    <row r="25" spans="1:9" s="1" customFormat="1" ht="12.6" customHeight="1">
      <c r="A25" s="29" t="s">
        <v>109</v>
      </c>
      <c r="B25" s="37" t="s">
        <v>31</v>
      </c>
      <c r="C25" s="26" t="s">
        <v>7</v>
      </c>
      <c r="D25" s="26" t="s">
        <v>120</v>
      </c>
      <c r="E25" s="27" t="s">
        <v>141</v>
      </c>
      <c r="F25" s="52">
        <v>27</v>
      </c>
      <c r="G25" s="52">
        <v>14.5</v>
      </c>
      <c r="H25" s="52">
        <v>4.8</v>
      </c>
      <c r="I25" s="36"/>
    </row>
    <row r="26" spans="1:9" s="1" customFormat="1" ht="12.6" customHeight="1">
      <c r="A26" s="59" t="s">
        <v>110</v>
      </c>
      <c r="B26" s="37" t="s">
        <v>31</v>
      </c>
      <c r="C26" s="65"/>
      <c r="D26" s="65"/>
      <c r="E26" s="66"/>
      <c r="F26" s="67"/>
      <c r="G26" s="67"/>
      <c r="H26" s="67"/>
      <c r="I26" s="68"/>
    </row>
    <row r="27" spans="1:9" s="1" customFormat="1" ht="12.6" customHeight="1">
      <c r="A27" s="29" t="s">
        <v>109</v>
      </c>
      <c r="B27" s="28" t="s">
        <v>32</v>
      </c>
      <c r="C27" s="26" t="s">
        <v>62</v>
      </c>
      <c r="D27" s="26" t="s">
        <v>122</v>
      </c>
      <c r="E27" s="27" t="s">
        <v>142</v>
      </c>
      <c r="F27" s="52">
        <v>34.5</v>
      </c>
      <c r="G27" s="52">
        <v>14.1</v>
      </c>
      <c r="H27" s="52">
        <v>2.2000000000000002</v>
      </c>
      <c r="I27" s="36"/>
    </row>
    <row r="28" spans="1:9" s="1" customFormat="1" ht="12.6" customHeight="1">
      <c r="A28" s="59" t="s">
        <v>110</v>
      </c>
      <c r="B28" s="28" t="s">
        <v>32</v>
      </c>
      <c r="C28" s="65"/>
      <c r="D28" s="65"/>
      <c r="E28" s="66"/>
      <c r="F28" s="67"/>
      <c r="G28" s="67"/>
      <c r="H28" s="67"/>
      <c r="I28" s="68"/>
    </row>
    <row r="29" spans="1:9" s="1" customFormat="1" ht="12.6" customHeight="1">
      <c r="A29" s="29" t="s">
        <v>109</v>
      </c>
      <c r="B29" s="28" t="s">
        <v>33</v>
      </c>
      <c r="C29" s="26" t="s">
        <v>7</v>
      </c>
      <c r="D29" s="26" t="s">
        <v>113</v>
      </c>
      <c r="E29" s="27" t="s">
        <v>143</v>
      </c>
      <c r="F29" s="52">
        <v>27.7</v>
      </c>
      <c r="G29" s="52">
        <v>16.899999999999999</v>
      </c>
      <c r="H29" s="52">
        <v>5</v>
      </c>
      <c r="I29" s="36"/>
    </row>
    <row r="30" spans="1:9" s="1" customFormat="1" ht="12.6" customHeight="1">
      <c r="A30" s="59" t="s">
        <v>110</v>
      </c>
      <c r="B30" s="28" t="s">
        <v>33</v>
      </c>
      <c r="C30" s="65"/>
      <c r="D30" s="65"/>
      <c r="E30" s="66"/>
      <c r="F30" s="67"/>
      <c r="G30" s="67"/>
      <c r="H30" s="67"/>
      <c r="I30" s="68"/>
    </row>
    <row r="31" spans="1:9" s="1" customFormat="1" ht="12.6" customHeight="1">
      <c r="A31" s="29" t="s">
        <v>109</v>
      </c>
      <c r="B31" s="37" t="s">
        <v>34</v>
      </c>
      <c r="C31" s="26" t="s">
        <v>7</v>
      </c>
      <c r="D31" s="26" t="s">
        <v>113</v>
      </c>
      <c r="E31" s="27" t="s">
        <v>143</v>
      </c>
      <c r="F31" s="52">
        <v>26.2</v>
      </c>
      <c r="G31" s="52">
        <v>13.3</v>
      </c>
      <c r="H31" s="52">
        <v>3.9</v>
      </c>
      <c r="I31" s="36"/>
    </row>
    <row r="32" spans="1:9" s="1" customFormat="1" ht="12.6" customHeight="1">
      <c r="A32" s="29" t="s">
        <v>109</v>
      </c>
      <c r="B32" s="37" t="s">
        <v>35</v>
      </c>
      <c r="C32" s="26" t="s">
        <v>63</v>
      </c>
      <c r="D32" s="26" t="s">
        <v>123</v>
      </c>
      <c r="E32" s="27" t="s">
        <v>144</v>
      </c>
      <c r="F32" s="52">
        <v>18.899999999999999</v>
      </c>
      <c r="G32" s="52">
        <v>13.2</v>
      </c>
      <c r="H32" s="52">
        <v>5</v>
      </c>
      <c r="I32" s="36"/>
    </row>
    <row r="33" spans="1:9" s="1" customFormat="1" ht="12.6" customHeight="1">
      <c r="A33" s="29" t="s">
        <v>109</v>
      </c>
      <c r="B33" s="37" t="s">
        <v>36</v>
      </c>
      <c r="C33" s="26" t="s">
        <v>64</v>
      </c>
      <c r="D33" s="26" t="s">
        <v>124</v>
      </c>
      <c r="E33" s="27" t="s">
        <v>145</v>
      </c>
      <c r="F33" s="52">
        <v>24.8</v>
      </c>
      <c r="G33" s="52">
        <v>17.600000000000001</v>
      </c>
      <c r="H33" s="52">
        <v>1.8</v>
      </c>
      <c r="I33" s="36"/>
    </row>
    <row r="34" spans="1:9" s="1" customFormat="1" ht="12.6" customHeight="1">
      <c r="A34" s="29" t="s">
        <v>109</v>
      </c>
      <c r="B34" s="37" t="s">
        <v>37</v>
      </c>
      <c r="C34" s="26" t="s">
        <v>7</v>
      </c>
      <c r="D34" s="26" t="s">
        <v>113</v>
      </c>
      <c r="E34" s="27" t="s">
        <v>143</v>
      </c>
      <c r="F34" s="52">
        <v>24.8</v>
      </c>
      <c r="G34" s="52">
        <v>10.8</v>
      </c>
      <c r="H34" s="52">
        <v>4.5</v>
      </c>
      <c r="I34" s="12" t="s">
        <v>106</v>
      </c>
    </row>
    <row r="35" spans="1:9" s="1" customFormat="1" ht="12.6" customHeight="1">
      <c r="A35" s="29" t="s">
        <v>109</v>
      </c>
      <c r="B35" s="37" t="s">
        <v>38</v>
      </c>
      <c r="C35" s="26" t="s">
        <v>12</v>
      </c>
      <c r="D35" s="26" t="s">
        <v>117</v>
      </c>
      <c r="E35" s="27" t="s">
        <v>136</v>
      </c>
      <c r="F35" s="52">
        <v>24.6</v>
      </c>
      <c r="G35" s="52">
        <v>8</v>
      </c>
      <c r="H35" s="52">
        <v>4.4000000000000004</v>
      </c>
      <c r="I35" s="36"/>
    </row>
    <row r="36" spans="1:9" s="1" customFormat="1" ht="12.6" customHeight="1">
      <c r="A36" s="29" t="s">
        <v>109</v>
      </c>
      <c r="B36" s="37" t="s">
        <v>39</v>
      </c>
      <c r="C36" s="26" t="s">
        <v>64</v>
      </c>
      <c r="D36" s="26" t="s">
        <v>124</v>
      </c>
      <c r="E36" s="27" t="s">
        <v>145</v>
      </c>
      <c r="F36" s="52">
        <v>31.1</v>
      </c>
      <c r="G36" s="52">
        <v>14.7</v>
      </c>
      <c r="H36" s="52">
        <v>1.8</v>
      </c>
      <c r="I36" s="36"/>
    </row>
    <row r="37" spans="1:9" s="1" customFormat="1" ht="12.6" customHeight="1">
      <c r="A37" s="29" t="s">
        <v>109</v>
      </c>
      <c r="B37" s="28" t="s">
        <v>40</v>
      </c>
      <c r="C37" s="26" t="s">
        <v>64</v>
      </c>
      <c r="D37" s="26" t="s">
        <v>117</v>
      </c>
      <c r="E37" s="27" t="s">
        <v>136</v>
      </c>
      <c r="F37" s="52">
        <v>24.5</v>
      </c>
      <c r="G37" s="52">
        <v>15.3</v>
      </c>
      <c r="H37" s="52">
        <v>1.3</v>
      </c>
      <c r="I37" s="12" t="s">
        <v>106</v>
      </c>
    </row>
    <row r="38" spans="1:9" s="1" customFormat="1" ht="12.6" customHeight="1">
      <c r="A38" s="29" t="s">
        <v>109</v>
      </c>
      <c r="B38" s="37" t="s">
        <v>41</v>
      </c>
      <c r="C38" s="26" t="s">
        <v>100</v>
      </c>
      <c r="D38" s="26" t="s">
        <v>119</v>
      </c>
      <c r="E38" s="27" t="s">
        <v>139</v>
      </c>
      <c r="F38" s="52">
        <v>26.3</v>
      </c>
      <c r="G38" s="52">
        <v>5.0999999999999996</v>
      </c>
      <c r="H38" s="52">
        <v>2.1</v>
      </c>
      <c r="I38" s="36" t="s">
        <v>171</v>
      </c>
    </row>
    <row r="39" spans="1:9" s="1" customFormat="1" ht="12.6" customHeight="1">
      <c r="A39" s="29" t="s">
        <v>109</v>
      </c>
      <c r="B39" s="37" t="s">
        <v>42</v>
      </c>
      <c r="C39" s="26" t="s">
        <v>65</v>
      </c>
      <c r="D39" s="26" t="s">
        <v>115</v>
      </c>
      <c r="E39" s="27" t="s">
        <v>135</v>
      </c>
      <c r="F39" s="52">
        <v>28.7</v>
      </c>
      <c r="G39" s="52">
        <v>10.5</v>
      </c>
      <c r="H39" s="52">
        <v>6.6</v>
      </c>
      <c r="I39" s="12"/>
    </row>
    <row r="40" spans="1:9" s="1" customFormat="1" ht="12.6" customHeight="1">
      <c r="A40" s="29" t="s">
        <v>109</v>
      </c>
      <c r="B40" s="37" t="s">
        <v>43</v>
      </c>
      <c r="C40" s="26" t="s">
        <v>65</v>
      </c>
      <c r="D40" s="26" t="s">
        <v>115</v>
      </c>
      <c r="E40" s="27" t="s">
        <v>135</v>
      </c>
      <c r="F40" s="52">
        <v>25.8</v>
      </c>
      <c r="G40" s="52">
        <v>9.8000000000000007</v>
      </c>
      <c r="H40" s="52">
        <v>6.8</v>
      </c>
      <c r="I40" s="12" t="s">
        <v>106</v>
      </c>
    </row>
    <row r="41" spans="1:9" s="1" customFormat="1" ht="12.6" customHeight="1">
      <c r="A41" s="29" t="s">
        <v>109</v>
      </c>
      <c r="B41" s="37" t="s">
        <v>44</v>
      </c>
      <c r="C41" s="26" t="s">
        <v>5</v>
      </c>
      <c r="D41" s="26" t="s">
        <v>113</v>
      </c>
      <c r="E41" s="27" t="s">
        <v>143</v>
      </c>
      <c r="F41" s="52">
        <v>23.9</v>
      </c>
      <c r="G41" s="52">
        <v>6.3</v>
      </c>
      <c r="H41" s="52">
        <v>12.2</v>
      </c>
      <c r="I41" s="12" t="s">
        <v>106</v>
      </c>
    </row>
    <row r="42" spans="1:9" s="1" customFormat="1" ht="12.6" customHeight="1">
      <c r="A42" s="29" t="s">
        <v>109</v>
      </c>
      <c r="B42" s="37" t="s">
        <v>45</v>
      </c>
      <c r="C42" s="26" t="s">
        <v>9</v>
      </c>
      <c r="D42" s="26" t="s">
        <v>125</v>
      </c>
      <c r="E42" s="27" t="s">
        <v>146</v>
      </c>
      <c r="F42" s="52">
        <v>35</v>
      </c>
      <c r="G42" s="52">
        <v>5.5</v>
      </c>
      <c r="H42" s="52">
        <v>5.9</v>
      </c>
      <c r="I42" s="36"/>
    </row>
    <row r="43" spans="1:9" s="1" customFormat="1" ht="12.6" customHeight="1">
      <c r="A43" s="29" t="s">
        <v>109</v>
      </c>
      <c r="B43" s="28" t="s">
        <v>46</v>
      </c>
      <c r="C43" s="26" t="s">
        <v>9</v>
      </c>
      <c r="D43" s="26" t="s">
        <v>125</v>
      </c>
      <c r="E43" s="27" t="s">
        <v>146</v>
      </c>
      <c r="F43" s="52">
        <v>32.5</v>
      </c>
      <c r="G43" s="52">
        <v>8</v>
      </c>
      <c r="H43" s="52">
        <v>8</v>
      </c>
      <c r="I43" s="36" t="s">
        <v>172</v>
      </c>
    </row>
    <row r="44" spans="1:9" s="1" customFormat="1" ht="12.6" customHeight="1">
      <c r="A44" s="29" t="s">
        <v>109</v>
      </c>
      <c r="B44" s="37" t="s">
        <v>47</v>
      </c>
      <c r="C44" s="26" t="s">
        <v>8</v>
      </c>
      <c r="D44" s="26" t="s">
        <v>117</v>
      </c>
      <c r="E44" s="27" t="s">
        <v>136</v>
      </c>
      <c r="F44" s="52">
        <v>25.2</v>
      </c>
      <c r="G44" s="52">
        <v>11.5</v>
      </c>
      <c r="H44" s="52">
        <v>3.9</v>
      </c>
      <c r="I44" s="36" t="s">
        <v>172</v>
      </c>
    </row>
    <row r="45" spans="1:9" s="1" customFormat="1" ht="12.6" customHeight="1">
      <c r="A45" s="29" t="s">
        <v>109</v>
      </c>
      <c r="B45" s="37" t="s">
        <v>48</v>
      </c>
      <c r="C45" s="26" t="s">
        <v>9</v>
      </c>
      <c r="D45" s="26" t="s">
        <v>125</v>
      </c>
      <c r="E45" s="27" t="s">
        <v>146</v>
      </c>
      <c r="F45" s="52">
        <v>31.5</v>
      </c>
      <c r="G45" s="52">
        <v>6</v>
      </c>
      <c r="H45" s="52">
        <v>5.5</v>
      </c>
      <c r="I45" s="12" t="s">
        <v>106</v>
      </c>
    </row>
    <row r="46" spans="1:9" s="1" customFormat="1" ht="12.6" customHeight="1">
      <c r="A46" s="29" t="s">
        <v>109</v>
      </c>
      <c r="B46" s="37" t="s">
        <v>49</v>
      </c>
      <c r="C46" s="26" t="s">
        <v>9</v>
      </c>
      <c r="D46" s="26" t="s">
        <v>125</v>
      </c>
      <c r="E46" s="27" t="s">
        <v>146</v>
      </c>
      <c r="F46" s="52">
        <v>30.1</v>
      </c>
      <c r="G46" s="52">
        <v>6.4</v>
      </c>
      <c r="H46" s="52">
        <v>6.1</v>
      </c>
      <c r="I46" s="36"/>
    </row>
    <row r="47" spans="1:9" s="1" customFormat="1" ht="12.6" customHeight="1">
      <c r="A47" s="29" t="s">
        <v>109</v>
      </c>
      <c r="B47" s="37" t="s">
        <v>50</v>
      </c>
      <c r="C47" s="26" t="s">
        <v>8</v>
      </c>
      <c r="D47" s="26" t="s">
        <v>126</v>
      </c>
      <c r="E47" s="27" t="s">
        <v>147</v>
      </c>
      <c r="F47" s="52">
        <v>25.6</v>
      </c>
      <c r="G47" s="52">
        <v>12.2</v>
      </c>
      <c r="H47" s="52">
        <v>5.0999999999999996</v>
      </c>
      <c r="I47" s="36"/>
    </row>
    <row r="48" spans="1:9" s="1" customFormat="1" ht="12.6" customHeight="1">
      <c r="A48" s="29" t="s">
        <v>109</v>
      </c>
      <c r="B48" s="37" t="s">
        <v>51</v>
      </c>
      <c r="C48" s="26" t="s">
        <v>66</v>
      </c>
      <c r="D48" s="26" t="s">
        <v>124</v>
      </c>
      <c r="E48" s="27" t="s">
        <v>145</v>
      </c>
      <c r="F48" s="52">
        <v>27.3</v>
      </c>
      <c r="G48" s="52">
        <v>11.9</v>
      </c>
      <c r="H48" s="52">
        <v>3.6</v>
      </c>
      <c r="I48" s="12" t="s">
        <v>106</v>
      </c>
    </row>
    <row r="49" spans="1:9" s="1" customFormat="1" ht="12.6" customHeight="1">
      <c r="A49" s="29" t="s">
        <v>109</v>
      </c>
      <c r="B49" s="37" t="s">
        <v>52</v>
      </c>
      <c r="C49" s="26" t="s">
        <v>67</v>
      </c>
      <c r="D49" s="26" t="s">
        <v>127</v>
      </c>
      <c r="E49" s="27" t="s">
        <v>148</v>
      </c>
      <c r="F49" s="52">
        <v>27.6</v>
      </c>
      <c r="G49" s="52">
        <v>10.8</v>
      </c>
      <c r="H49" s="52">
        <v>2.9</v>
      </c>
      <c r="I49" s="36"/>
    </row>
    <row r="50" spans="1:9" s="1" customFormat="1" ht="12.6" customHeight="1">
      <c r="A50" s="29" t="s">
        <v>109</v>
      </c>
      <c r="B50" s="37" t="s">
        <v>53</v>
      </c>
      <c r="C50" s="26" t="s">
        <v>9</v>
      </c>
      <c r="D50" s="26" t="s">
        <v>125</v>
      </c>
      <c r="E50" s="27" t="s">
        <v>146</v>
      </c>
      <c r="F50" s="52">
        <v>30.4</v>
      </c>
      <c r="G50" s="52">
        <v>6.6</v>
      </c>
      <c r="H50" s="52">
        <v>4.3</v>
      </c>
      <c r="I50" s="12" t="s">
        <v>106</v>
      </c>
    </row>
    <row r="51" spans="1:9" s="1" customFormat="1" ht="12.6" customHeight="1">
      <c r="A51" s="29" t="s">
        <v>109</v>
      </c>
      <c r="B51" s="37" t="s">
        <v>54</v>
      </c>
      <c r="C51" s="26" t="s">
        <v>9</v>
      </c>
      <c r="D51" s="26" t="s">
        <v>125</v>
      </c>
      <c r="E51" s="27" t="s">
        <v>146</v>
      </c>
      <c r="F51" s="52">
        <v>29.6</v>
      </c>
      <c r="G51" s="52">
        <v>5.9</v>
      </c>
      <c r="H51" s="52">
        <v>4.3</v>
      </c>
      <c r="I51" s="36" t="s">
        <v>174</v>
      </c>
    </row>
    <row r="52" spans="1:9" s="1" customFormat="1" ht="12.6" customHeight="1">
      <c r="A52" s="29" t="s">
        <v>109</v>
      </c>
      <c r="B52" s="37" t="s">
        <v>55</v>
      </c>
      <c r="C52" s="26" t="s">
        <v>9</v>
      </c>
      <c r="D52" s="26" t="s">
        <v>125</v>
      </c>
      <c r="E52" s="27" t="s">
        <v>146</v>
      </c>
      <c r="F52" s="52">
        <v>28.7</v>
      </c>
      <c r="G52" s="52">
        <v>5.8</v>
      </c>
      <c r="H52" s="52">
        <v>3.5</v>
      </c>
      <c r="I52" s="12" t="s">
        <v>106</v>
      </c>
    </row>
    <row r="53" spans="1:9" s="1" customFormat="1" ht="12.6" customHeight="1">
      <c r="A53" s="29" t="s">
        <v>109</v>
      </c>
      <c r="B53" s="28" t="s">
        <v>56</v>
      </c>
      <c r="C53" s="26" t="s">
        <v>68</v>
      </c>
      <c r="D53" s="26" t="s">
        <v>128</v>
      </c>
      <c r="E53" s="27" t="s">
        <v>149</v>
      </c>
      <c r="F53" s="52">
        <v>23.8</v>
      </c>
      <c r="G53" s="52">
        <v>9.4</v>
      </c>
      <c r="H53" s="52">
        <v>4.0999999999999996</v>
      </c>
      <c r="I53" s="36"/>
    </row>
    <row r="54" spans="1:9" s="1" customFormat="1" ht="12.6" customHeight="1">
      <c r="A54" s="29" t="s">
        <v>109</v>
      </c>
      <c r="B54" s="28" t="s">
        <v>57</v>
      </c>
      <c r="C54" s="26" t="s">
        <v>4</v>
      </c>
      <c r="D54" s="26" t="s">
        <v>113</v>
      </c>
      <c r="E54" s="27" t="s">
        <v>143</v>
      </c>
      <c r="F54" s="52">
        <v>29.7</v>
      </c>
      <c r="G54" s="52">
        <v>13.6</v>
      </c>
      <c r="H54" s="52">
        <v>3.8</v>
      </c>
      <c r="I54" s="12" t="s">
        <v>106</v>
      </c>
    </row>
    <row r="55" spans="1:9" s="1" customFormat="1" ht="12.6" customHeight="1">
      <c r="A55" s="29" t="s">
        <v>109</v>
      </c>
      <c r="B55" s="28" t="s">
        <v>75</v>
      </c>
      <c r="C55" s="26" t="s">
        <v>13</v>
      </c>
      <c r="D55" s="26" t="s">
        <v>117</v>
      </c>
      <c r="E55" s="27" t="s">
        <v>136</v>
      </c>
      <c r="F55" s="52">
        <v>31.1</v>
      </c>
      <c r="G55" s="52">
        <v>3.8</v>
      </c>
      <c r="H55" s="52">
        <v>4.5999999999999996</v>
      </c>
      <c r="I55" s="36"/>
    </row>
    <row r="56" spans="1:9" s="1" customFormat="1" ht="12.6" customHeight="1">
      <c r="A56" s="29" t="s">
        <v>109</v>
      </c>
      <c r="B56" s="28" t="s">
        <v>76</v>
      </c>
      <c r="C56" s="26" t="s">
        <v>69</v>
      </c>
      <c r="D56" s="26" t="s">
        <v>127</v>
      </c>
      <c r="E56" s="27" t="s">
        <v>148</v>
      </c>
      <c r="F56" s="52">
        <v>25.5</v>
      </c>
      <c r="G56" s="52">
        <v>12.7</v>
      </c>
      <c r="H56" s="52">
        <v>3.7</v>
      </c>
      <c r="I56" s="36"/>
    </row>
    <row r="57" spans="1:9" s="1" customFormat="1" ht="12.6" customHeight="1">
      <c r="A57" s="29" t="s">
        <v>109</v>
      </c>
      <c r="B57" s="28" t="s">
        <v>77</v>
      </c>
      <c r="C57" s="26" t="s">
        <v>69</v>
      </c>
      <c r="D57" s="26" t="s">
        <v>127</v>
      </c>
      <c r="E57" s="27" t="s">
        <v>148</v>
      </c>
      <c r="F57" s="52">
        <v>23.3</v>
      </c>
      <c r="G57" s="52">
        <v>12.9</v>
      </c>
      <c r="H57" s="52">
        <v>3.9</v>
      </c>
      <c r="I57" s="12" t="s">
        <v>106</v>
      </c>
    </row>
    <row r="58" spans="1:9" s="1" customFormat="1" ht="12.6" customHeight="1">
      <c r="A58" s="29" t="s">
        <v>109</v>
      </c>
      <c r="B58" s="28" t="s">
        <v>78</v>
      </c>
      <c r="C58" s="26" t="s">
        <v>70</v>
      </c>
      <c r="D58" s="26" t="s">
        <v>129</v>
      </c>
      <c r="E58" s="27" t="s">
        <v>133</v>
      </c>
      <c r="F58" s="52">
        <v>24.2</v>
      </c>
      <c r="G58" s="52">
        <v>13.9</v>
      </c>
      <c r="H58" s="52">
        <v>5</v>
      </c>
      <c r="I58" s="36"/>
    </row>
    <row r="59" spans="1:9" ht="12.6" customHeight="1">
      <c r="A59" s="29" t="s">
        <v>109</v>
      </c>
      <c r="B59" s="28" t="s">
        <v>79</v>
      </c>
      <c r="C59" s="26" t="s">
        <v>4</v>
      </c>
      <c r="D59" s="26" t="s">
        <v>131</v>
      </c>
      <c r="E59" s="27" t="s">
        <v>152</v>
      </c>
      <c r="F59" s="52">
        <v>22.9</v>
      </c>
      <c r="G59" s="52">
        <v>10.4</v>
      </c>
      <c r="H59" s="52">
        <v>2.7</v>
      </c>
      <c r="I59" s="36" t="s">
        <v>173</v>
      </c>
    </row>
    <row r="60" spans="1:9" ht="12.6" customHeight="1">
      <c r="A60" s="29" t="s">
        <v>109</v>
      </c>
      <c r="B60" s="28" t="s">
        <v>80</v>
      </c>
      <c r="C60" s="26" t="s">
        <v>71</v>
      </c>
      <c r="D60" s="26" t="s">
        <v>126</v>
      </c>
      <c r="E60" s="27" t="s">
        <v>147</v>
      </c>
      <c r="F60" s="52">
        <v>18.8</v>
      </c>
      <c r="G60" s="52">
        <v>4.2</v>
      </c>
      <c r="H60" s="52">
        <v>10.5</v>
      </c>
      <c r="I60" s="13" t="s">
        <v>184</v>
      </c>
    </row>
    <row r="61" spans="1:9" ht="12.6" customHeight="1">
      <c r="A61" s="29" t="s">
        <v>109</v>
      </c>
      <c r="B61" s="28" t="s">
        <v>80</v>
      </c>
      <c r="C61" s="26" t="s">
        <v>73</v>
      </c>
      <c r="D61" s="26" t="s">
        <v>130</v>
      </c>
      <c r="E61" s="27" t="s">
        <v>151</v>
      </c>
      <c r="F61" s="52">
        <v>31.4</v>
      </c>
      <c r="G61" s="52">
        <v>7</v>
      </c>
      <c r="H61" s="52">
        <v>6.6</v>
      </c>
      <c r="I61" s="13" t="s">
        <v>169</v>
      </c>
    </row>
    <row r="62" spans="1:9" ht="12.6" customHeight="1">
      <c r="A62" s="29" t="s">
        <v>109</v>
      </c>
      <c r="B62" s="28" t="s">
        <v>81</v>
      </c>
      <c r="C62" s="26" t="s">
        <v>72</v>
      </c>
      <c r="D62" s="26" t="s">
        <v>163</v>
      </c>
      <c r="E62" s="27" t="s">
        <v>150</v>
      </c>
      <c r="F62" s="52">
        <v>24.6</v>
      </c>
      <c r="G62" s="52">
        <v>8.9</v>
      </c>
      <c r="H62" s="52">
        <v>3.4</v>
      </c>
      <c r="I62" s="13" t="s">
        <v>183</v>
      </c>
    </row>
    <row r="63" spans="1:9" ht="12.6" customHeight="1">
      <c r="A63" s="29" t="s">
        <v>109</v>
      </c>
      <c r="B63" s="28" t="s">
        <v>82</v>
      </c>
      <c r="C63" s="26" t="s">
        <v>11</v>
      </c>
      <c r="D63" s="26" t="s">
        <v>113</v>
      </c>
      <c r="E63" s="27" t="s">
        <v>143</v>
      </c>
      <c r="F63" s="61">
        <v>28.3</v>
      </c>
      <c r="G63" s="61">
        <v>6.3</v>
      </c>
      <c r="H63" s="61">
        <v>5.4</v>
      </c>
      <c r="I63" s="13"/>
    </row>
    <row r="64" spans="1:9" ht="12.6" customHeight="1">
      <c r="A64" s="29" t="s">
        <v>109</v>
      </c>
      <c r="B64" s="28" t="s">
        <v>83</v>
      </c>
      <c r="C64" s="26" t="s">
        <v>73</v>
      </c>
      <c r="D64" s="26" t="s">
        <v>130</v>
      </c>
      <c r="E64" s="27" t="s">
        <v>151</v>
      </c>
      <c r="F64" s="61">
        <v>28.4</v>
      </c>
      <c r="G64" s="61">
        <v>7.6</v>
      </c>
      <c r="H64" s="61">
        <v>7.2</v>
      </c>
      <c r="I64" s="13"/>
    </row>
    <row r="65" spans="1:9" ht="12.6" customHeight="1">
      <c r="A65" s="29" t="s">
        <v>109</v>
      </c>
      <c r="B65" s="28" t="s">
        <v>84</v>
      </c>
      <c r="C65" s="26" t="s">
        <v>73</v>
      </c>
      <c r="D65" s="26" t="s">
        <v>130</v>
      </c>
      <c r="E65" s="27" t="s">
        <v>151</v>
      </c>
      <c r="F65" s="61">
        <v>29.7</v>
      </c>
      <c r="G65" s="61">
        <v>7.3</v>
      </c>
      <c r="H65" s="61">
        <v>8.6</v>
      </c>
      <c r="I65" s="13"/>
    </row>
    <row r="66" spans="1:9" ht="12.6" customHeight="1">
      <c r="A66" s="29" t="s">
        <v>109</v>
      </c>
      <c r="B66" s="28" t="s">
        <v>85</v>
      </c>
      <c r="C66" s="26" t="s">
        <v>74</v>
      </c>
      <c r="D66" s="26" t="s">
        <v>125</v>
      </c>
      <c r="E66" s="27" t="s">
        <v>146</v>
      </c>
      <c r="F66" s="52">
        <v>25</v>
      </c>
      <c r="G66" s="52">
        <v>4.0999999999999996</v>
      </c>
      <c r="H66" s="52">
        <v>7.7</v>
      </c>
      <c r="I66" s="36"/>
    </row>
    <row r="67" spans="1:9" ht="12.6" customHeight="1">
      <c r="A67" s="29" t="s">
        <v>109</v>
      </c>
      <c r="B67" s="28" t="s">
        <v>104</v>
      </c>
      <c r="C67" s="26" t="s">
        <v>73</v>
      </c>
      <c r="D67" s="26" t="s">
        <v>131</v>
      </c>
      <c r="E67" s="27" t="s">
        <v>152</v>
      </c>
      <c r="F67" s="52">
        <v>27.1</v>
      </c>
      <c r="G67" s="52">
        <v>7.9</v>
      </c>
      <c r="H67" s="52">
        <v>6.2</v>
      </c>
      <c r="I67" s="12" t="s">
        <v>106</v>
      </c>
    </row>
    <row r="68" spans="1:9" ht="12.6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I69" s="11"/>
    </row>
    <row r="70" spans="1:9">
      <c r="I70" s="11"/>
    </row>
    <row r="71" spans="1:9">
      <c r="I71" s="11"/>
    </row>
    <row r="72" spans="1:9">
      <c r="I72" s="11"/>
    </row>
    <row r="73" spans="1:9">
      <c r="I73" s="11"/>
    </row>
  </sheetData>
  <autoFilter ref="A3:I67"/>
  <mergeCells count="1">
    <mergeCell ref="A1:H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25"/>
  <sheetViews>
    <sheetView workbookViewId="0">
      <selection activeCell="I2" sqref="I2"/>
    </sheetView>
  </sheetViews>
  <sheetFormatPr defaultColWidth="9.140625" defaultRowHeight="12.75"/>
  <cols>
    <col min="1" max="1" width="25.7109375" style="3" customWidth="1"/>
    <col min="2" max="6" width="6.5703125" style="11" bestFit="1" customWidth="1"/>
    <col min="7" max="7" width="28.5703125" style="3" customWidth="1"/>
    <col min="8" max="8" width="15" style="3" bestFit="1" customWidth="1"/>
    <col min="9" max="16384" width="9.140625" style="3"/>
  </cols>
  <sheetData>
    <row r="1" spans="1:9" ht="16.5" customHeight="1">
      <c r="A1" s="78" t="s">
        <v>179</v>
      </c>
      <c r="B1" s="78"/>
      <c r="C1" s="78"/>
      <c r="D1" s="78"/>
      <c r="E1" s="78"/>
      <c r="F1" s="78"/>
      <c r="G1" s="78"/>
      <c r="H1" s="17" t="s">
        <v>155</v>
      </c>
      <c r="I1" s="14" t="b">
        <f>SUM(B3:B25)=COUNTA(Winners!B3:B68)-8</f>
        <v>1</v>
      </c>
    </row>
    <row r="2" spans="1:9" s="6" customFormat="1" ht="12.75" customHeight="1">
      <c r="A2" s="4" t="s">
        <v>156</v>
      </c>
      <c r="B2" s="4" t="s">
        <v>105</v>
      </c>
      <c r="C2" s="18" t="s">
        <v>109</v>
      </c>
      <c r="D2" s="19" t="s">
        <v>110</v>
      </c>
      <c r="E2" s="16" t="s">
        <v>154</v>
      </c>
      <c r="F2" s="20" t="s">
        <v>111</v>
      </c>
      <c r="G2" s="4" t="s">
        <v>3</v>
      </c>
    </row>
    <row r="3" spans="1:9" s="10" customFormat="1" ht="12.75" customHeight="1">
      <c r="A3" s="7"/>
      <c r="B3" s="9"/>
      <c r="C3" s="9"/>
      <c r="D3" s="9"/>
      <c r="E3" s="9"/>
      <c r="F3" s="9"/>
      <c r="G3" s="7"/>
    </row>
    <row r="4" spans="1:9" s="1" customFormat="1" ht="12.6" customHeight="1">
      <c r="A4" s="58" t="s">
        <v>125</v>
      </c>
      <c r="B4" s="21">
        <f t="shared" ref="B4:B24" si="0">SUM(C4:F4)</f>
        <v>8</v>
      </c>
      <c r="C4" s="75">
        <f>COUNTIFS(Winners!$A$4:$A$68,C$2,Winners!$D$4:$D$68,$A4)</f>
        <v>8</v>
      </c>
      <c r="D4" s="75">
        <f>COUNTIFS(Winners!$A$4:$A$68,D$2,Winners!$D$4:$D$68,$A4)</f>
        <v>0</v>
      </c>
      <c r="E4" s="75">
        <f>COUNTIFS(Winners!$A$4:$A$68,E$2,Winners!$D$4:$D$68,$A4)</f>
        <v>0</v>
      </c>
      <c r="F4" s="75">
        <f>COUNTIFS(Winners!$A$4:$A$68,F$2,Winners!$D$4:$D$68,$A4)</f>
        <v>0</v>
      </c>
      <c r="G4" s="23"/>
    </row>
    <row r="5" spans="1:9" s="1" customFormat="1" ht="12.6" customHeight="1">
      <c r="A5" s="58" t="s">
        <v>117</v>
      </c>
      <c r="B5" s="21">
        <f t="shared" si="0"/>
        <v>7</v>
      </c>
      <c r="C5" s="75">
        <f>COUNTIFS(Winners!$A$4:$A$68,C$2,Winners!$D$4:$D$68,$A5)</f>
        <v>7</v>
      </c>
      <c r="D5" s="75">
        <f>COUNTIFS(Winners!$A$4:$A$68,D$2,Winners!$D$4:$D$68,$A5)</f>
        <v>0</v>
      </c>
      <c r="E5" s="75">
        <f>COUNTIFS(Winners!$A$4:$A$68,E$2,Winners!$D$4:$D$68,$A5)</f>
        <v>0</v>
      </c>
      <c r="F5" s="75">
        <f>COUNTIFS(Winners!$A$4:$A$68,F$2,Winners!$D$4:$D$68,$A5)</f>
        <v>0</v>
      </c>
      <c r="G5" s="23"/>
    </row>
    <row r="6" spans="1:9" s="1" customFormat="1" ht="12.6" customHeight="1">
      <c r="A6" s="58" t="s">
        <v>115</v>
      </c>
      <c r="B6" s="21">
        <f t="shared" si="0"/>
        <v>6</v>
      </c>
      <c r="C6" s="75">
        <f>COUNTIFS(Winners!$A$4:$A$68,C$2,Winners!$D$4:$D$68,$A6)</f>
        <v>6</v>
      </c>
      <c r="D6" s="75">
        <f>COUNTIFS(Winners!$A$4:$A$68,D$2,Winners!$D$4:$D$68,$A6)</f>
        <v>0</v>
      </c>
      <c r="E6" s="75">
        <f>COUNTIFS(Winners!$A$4:$A$68,E$2,Winners!$D$4:$D$68,$A6)</f>
        <v>0</v>
      </c>
      <c r="F6" s="75">
        <f>COUNTIFS(Winners!$A$4:$A$68,F$2,Winners!$D$4:$D$68,$A6)</f>
        <v>0</v>
      </c>
      <c r="G6" s="23"/>
    </row>
    <row r="7" spans="1:9" s="1" customFormat="1" ht="12.6" customHeight="1">
      <c r="A7" s="58" t="s">
        <v>113</v>
      </c>
      <c r="B7" s="21">
        <f t="shared" si="0"/>
        <v>6</v>
      </c>
      <c r="C7" s="75">
        <f>COUNTIFS(Winners!$A$4:$A$68,C$2,Winners!$D$4:$D$68,$A7)</f>
        <v>6</v>
      </c>
      <c r="D7" s="75">
        <f>COUNTIFS(Winners!$A$4:$A$68,D$2,Winners!$D$4:$D$68,$A7)</f>
        <v>0</v>
      </c>
      <c r="E7" s="75">
        <f>COUNTIFS(Winners!$A$4:$A$68,E$2,Winners!$D$4:$D$68,$A7)</f>
        <v>0</v>
      </c>
      <c r="F7" s="75">
        <f>COUNTIFS(Winners!$A$4:$A$68,F$2,Winners!$D$4:$D$68,$A7)</f>
        <v>0</v>
      </c>
      <c r="G7" s="23"/>
    </row>
    <row r="8" spans="1:9" s="1" customFormat="1" ht="12.6" customHeight="1">
      <c r="A8" s="58" t="s">
        <v>130</v>
      </c>
      <c r="B8" s="21">
        <f>SUM(C8:F8)</f>
        <v>3</v>
      </c>
      <c r="C8" s="75">
        <f>COUNTIFS(Winners!$A$4:$A$68,C$2,Winners!$D$4:$D$68,$A8)</f>
        <v>3</v>
      </c>
      <c r="D8" s="75">
        <f>COUNTIFS(Winners!$A$4:$A$68,D$2,Winners!$D$4:$D$68,$A8)</f>
        <v>0</v>
      </c>
      <c r="E8" s="75">
        <f>COUNTIFS(Winners!$A$4:$A$68,E$2,Winners!$D$4:$D$68,$A8)</f>
        <v>0</v>
      </c>
      <c r="F8" s="75">
        <f>COUNTIFS(Winners!$A$4:$A$68,F$2,Winners!$D$4:$D$68,$A8)</f>
        <v>0</v>
      </c>
      <c r="G8" s="23"/>
    </row>
    <row r="9" spans="1:9" s="1" customFormat="1" ht="12.6" customHeight="1">
      <c r="A9" s="58" t="s">
        <v>124</v>
      </c>
      <c r="B9" s="21">
        <f t="shared" si="0"/>
        <v>3</v>
      </c>
      <c r="C9" s="75">
        <f>COUNTIFS(Winners!$A$4:$A$68,C$2,Winners!$D$4:$D$68,$A9)</f>
        <v>3</v>
      </c>
      <c r="D9" s="75">
        <f>COUNTIFS(Winners!$A$4:$A$68,D$2,Winners!$D$4:$D$68,$A9)</f>
        <v>0</v>
      </c>
      <c r="E9" s="75">
        <f>COUNTIFS(Winners!$A$4:$A$68,E$2,Winners!$D$4:$D$68,$A9)</f>
        <v>0</v>
      </c>
      <c r="F9" s="75">
        <f>COUNTIFS(Winners!$A$4:$A$68,F$2,Winners!$D$4:$D$68,$A9)</f>
        <v>0</v>
      </c>
      <c r="G9" s="23"/>
    </row>
    <row r="10" spans="1:9" s="1" customFormat="1" ht="12.6" customHeight="1">
      <c r="A10" s="58" t="s">
        <v>120</v>
      </c>
      <c r="B10" s="21">
        <f t="shared" si="0"/>
        <v>3</v>
      </c>
      <c r="C10" s="75">
        <f>COUNTIFS(Winners!$A$4:$A$68,C$2,Winners!$D$4:$D$68,$A10)</f>
        <v>3</v>
      </c>
      <c r="D10" s="75">
        <f>COUNTIFS(Winners!$A$4:$A$68,D$2,Winners!$D$4:$D$68,$A10)</f>
        <v>0</v>
      </c>
      <c r="E10" s="75">
        <f>COUNTIFS(Winners!$A$4:$A$68,E$2,Winners!$D$4:$D$68,$A10)</f>
        <v>0</v>
      </c>
      <c r="F10" s="75">
        <f>COUNTIFS(Winners!$A$4:$A$68,F$2,Winners!$D$4:$D$68,$A10)</f>
        <v>0</v>
      </c>
      <c r="G10" s="23"/>
    </row>
    <row r="11" spans="1:9" s="1" customFormat="1" ht="12.6" customHeight="1">
      <c r="A11" s="58" t="s">
        <v>127</v>
      </c>
      <c r="B11" s="21">
        <f t="shared" si="0"/>
        <v>3</v>
      </c>
      <c r="C11" s="75">
        <f>COUNTIFS(Winners!$A$4:$A$68,C$2,Winners!$D$4:$D$68,$A11)</f>
        <v>3</v>
      </c>
      <c r="D11" s="75">
        <f>COUNTIFS(Winners!$A$4:$A$68,D$2,Winners!$D$4:$D$68,$A11)</f>
        <v>0</v>
      </c>
      <c r="E11" s="75">
        <f>COUNTIFS(Winners!$A$4:$A$68,E$2,Winners!$D$4:$D$68,$A11)</f>
        <v>0</v>
      </c>
      <c r="F11" s="75">
        <f>COUNTIFS(Winners!$A$4:$A$68,F$2,Winners!$D$4:$D$68,$A11)</f>
        <v>0</v>
      </c>
      <c r="G11" s="23"/>
    </row>
    <row r="12" spans="1:9" s="1" customFormat="1" ht="12.6" customHeight="1">
      <c r="A12" s="58" t="s">
        <v>131</v>
      </c>
      <c r="B12" s="21">
        <f t="shared" si="0"/>
        <v>2</v>
      </c>
      <c r="C12" s="75">
        <f>COUNTIFS(Winners!$A$4:$A$68,C$2,Winners!$D$4:$D$68,$A12)</f>
        <v>2</v>
      </c>
      <c r="D12" s="75">
        <f>COUNTIFS(Winners!$A$4:$A$68,D$2,Winners!$D$4:$D$68,$A12)</f>
        <v>0</v>
      </c>
      <c r="E12" s="75">
        <f>COUNTIFS(Winners!$A$4:$A$68,E$2,Winners!$D$4:$D$68,$A12)</f>
        <v>0</v>
      </c>
      <c r="F12" s="75">
        <f>COUNTIFS(Winners!$A$4:$A$68,F$2,Winners!$D$4:$D$68,$A12)</f>
        <v>0</v>
      </c>
      <c r="G12" s="23"/>
    </row>
    <row r="13" spans="1:9" s="1" customFormat="1" ht="12.6" customHeight="1">
      <c r="A13" s="58" t="s">
        <v>119</v>
      </c>
      <c r="B13" s="21">
        <f t="shared" si="0"/>
        <v>2</v>
      </c>
      <c r="C13" s="75">
        <f>COUNTIFS(Winners!$A$4:$A$68,C$2,Winners!$D$4:$D$68,$A13)</f>
        <v>2</v>
      </c>
      <c r="D13" s="75">
        <f>COUNTIFS(Winners!$A$4:$A$68,D$2,Winners!$D$4:$D$68,$A13)</f>
        <v>0</v>
      </c>
      <c r="E13" s="75">
        <f>COUNTIFS(Winners!$A$4:$A$68,E$2,Winners!$D$4:$D$68,$A13)</f>
        <v>0</v>
      </c>
      <c r="F13" s="75">
        <f>COUNTIFS(Winners!$A$4:$A$68,F$2,Winners!$D$4:$D$68,$A13)</f>
        <v>0</v>
      </c>
      <c r="G13" s="23"/>
    </row>
    <row r="14" spans="1:9" s="1" customFormat="1" ht="12.6" customHeight="1">
      <c r="A14" s="58" t="s">
        <v>126</v>
      </c>
      <c r="B14" s="21">
        <f t="shared" si="0"/>
        <v>2</v>
      </c>
      <c r="C14" s="75">
        <f>COUNTIFS(Winners!$A$4:$A$68,C$2,Winners!$D$4:$D$68,$A14)</f>
        <v>2</v>
      </c>
      <c r="D14" s="75">
        <f>COUNTIFS(Winners!$A$4:$A$68,D$2,Winners!$D$4:$D$68,$A14)</f>
        <v>0</v>
      </c>
      <c r="E14" s="75">
        <f>COUNTIFS(Winners!$A$4:$A$68,E$2,Winners!$D$4:$D$68,$A14)</f>
        <v>0</v>
      </c>
      <c r="F14" s="75">
        <f>COUNTIFS(Winners!$A$4:$A$68,F$2,Winners!$D$4:$D$68,$A14)</f>
        <v>0</v>
      </c>
      <c r="G14" s="23"/>
    </row>
    <row r="15" spans="1:9" s="1" customFormat="1" ht="12.6" customHeight="1">
      <c r="A15" s="58" t="s">
        <v>112</v>
      </c>
      <c r="B15" s="21">
        <f t="shared" si="0"/>
        <v>2</v>
      </c>
      <c r="C15" s="75">
        <f>COUNTIFS(Winners!$A$4:$A$68,C$2,Winners!$D$4:$D$68,$A15)</f>
        <v>2</v>
      </c>
      <c r="D15" s="75">
        <f>COUNTIFS(Winners!$A$4:$A$68,D$2,Winners!$D$4:$D$68,$A15)</f>
        <v>0</v>
      </c>
      <c r="E15" s="75">
        <f>COUNTIFS(Winners!$A$4:$A$68,E$2,Winners!$D$4:$D$68,$A15)</f>
        <v>0</v>
      </c>
      <c r="F15" s="75">
        <f>COUNTIFS(Winners!$A$4:$A$68,F$2,Winners!$D$4:$D$68,$A15)</f>
        <v>0</v>
      </c>
      <c r="G15" s="23"/>
    </row>
    <row r="16" spans="1:9" s="1" customFormat="1" ht="12.6" customHeight="1">
      <c r="A16" s="58" t="s">
        <v>114</v>
      </c>
      <c r="B16" s="21">
        <f t="shared" si="0"/>
        <v>1</v>
      </c>
      <c r="C16" s="75">
        <f>COUNTIFS(Winners!$A$4:$A$68,C$2,Winners!$D$4:$D$68,$A16)</f>
        <v>1</v>
      </c>
      <c r="D16" s="75">
        <f>COUNTIFS(Winners!$A$4:$A$68,D$2,Winners!$D$4:$D$68,$A16)</f>
        <v>0</v>
      </c>
      <c r="E16" s="75">
        <f>COUNTIFS(Winners!$A$4:$A$68,E$2,Winners!$D$4:$D$68,$A16)</f>
        <v>0</v>
      </c>
      <c r="F16" s="75">
        <f>COUNTIFS(Winners!$A$4:$A$68,F$2,Winners!$D$4:$D$68,$A16)</f>
        <v>0</v>
      </c>
      <c r="G16" s="23"/>
    </row>
    <row r="17" spans="1:7" s="1" customFormat="1" ht="12.6" customHeight="1">
      <c r="A17" s="58" t="s">
        <v>163</v>
      </c>
      <c r="B17" s="21">
        <f t="shared" si="0"/>
        <v>1</v>
      </c>
      <c r="C17" s="75">
        <f>COUNTIFS(Winners!$A$4:$A$68,C$2,Winners!$D$4:$D$68,$A17)</f>
        <v>1</v>
      </c>
      <c r="D17" s="75">
        <f>COUNTIFS(Winners!$A$4:$A$68,D$2,Winners!$D$4:$D$68,$A17)</f>
        <v>0</v>
      </c>
      <c r="E17" s="75">
        <f>COUNTIFS(Winners!$A$4:$A$68,E$2,Winners!$D$4:$D$68,$A17)</f>
        <v>0</v>
      </c>
      <c r="F17" s="75">
        <f>COUNTIFS(Winners!$A$4:$A$68,F$2,Winners!$D$4:$D$68,$A17)</f>
        <v>0</v>
      </c>
      <c r="G17" s="23"/>
    </row>
    <row r="18" spans="1:7" s="1" customFormat="1" ht="12.6" customHeight="1">
      <c r="A18" s="58" t="s">
        <v>116</v>
      </c>
      <c r="B18" s="21">
        <f t="shared" si="0"/>
        <v>1</v>
      </c>
      <c r="C18" s="75">
        <f>COUNTIFS(Winners!$A$4:$A$68,C$2,Winners!$D$4:$D$68,$A18)</f>
        <v>1</v>
      </c>
      <c r="D18" s="75">
        <f>COUNTIFS(Winners!$A$4:$A$68,D$2,Winners!$D$4:$D$68,$A18)</f>
        <v>0</v>
      </c>
      <c r="E18" s="75">
        <f>COUNTIFS(Winners!$A$4:$A$68,E$2,Winners!$D$4:$D$68,$A18)</f>
        <v>0</v>
      </c>
      <c r="F18" s="75">
        <f>COUNTIFS(Winners!$A$4:$A$68,F$2,Winners!$D$4:$D$68,$A18)</f>
        <v>0</v>
      </c>
      <c r="G18" s="23"/>
    </row>
    <row r="19" spans="1:7" s="1" customFormat="1" ht="12.6" customHeight="1">
      <c r="A19" s="60" t="s">
        <v>177</v>
      </c>
      <c r="B19" s="21">
        <f>SUM(C19:F19)</f>
        <v>1</v>
      </c>
      <c r="C19" s="75">
        <f>COUNTIFS(Winners!$A$4:$A$68,C$2,Winners!$D$4:$D$68,$A19)</f>
        <v>0</v>
      </c>
      <c r="D19" s="75">
        <f>COUNTIFS(Winners!$A$4:$A$68,D$2,Winners!$D$4:$D$68,$A19)</f>
        <v>1</v>
      </c>
      <c r="E19" s="75">
        <f>COUNTIFS(Winners!$A$4:$A$68,E$2,Winners!$D$4:$D$68,$A19)</f>
        <v>0</v>
      </c>
      <c r="F19" s="75">
        <f>COUNTIFS(Winners!$A$4:$A$68,F$2,Winners!$D$4:$D$68,$A19)</f>
        <v>0</v>
      </c>
      <c r="G19" s="23"/>
    </row>
    <row r="20" spans="1:7" s="1" customFormat="1" ht="12.6" customHeight="1">
      <c r="A20" s="58" t="s">
        <v>122</v>
      </c>
      <c r="B20" s="21">
        <f t="shared" si="0"/>
        <v>1</v>
      </c>
      <c r="C20" s="75">
        <f>COUNTIFS(Winners!$A$4:$A$68,C$2,Winners!$D$4:$D$68,$A20)</f>
        <v>1</v>
      </c>
      <c r="D20" s="75">
        <f>COUNTIFS(Winners!$A$4:$A$68,D$2,Winners!$D$4:$D$68,$A20)</f>
        <v>0</v>
      </c>
      <c r="E20" s="75">
        <f>COUNTIFS(Winners!$A$4:$A$68,E$2,Winners!$D$4:$D$68,$A20)</f>
        <v>0</v>
      </c>
      <c r="F20" s="75">
        <f>COUNTIFS(Winners!$A$4:$A$68,F$2,Winners!$D$4:$D$68,$A20)</f>
        <v>0</v>
      </c>
      <c r="G20" s="23"/>
    </row>
    <row r="21" spans="1:7" s="1" customFormat="1" ht="12.6" customHeight="1">
      <c r="A21" s="58" t="s">
        <v>129</v>
      </c>
      <c r="B21" s="21">
        <f t="shared" si="0"/>
        <v>1</v>
      </c>
      <c r="C21" s="75">
        <f>COUNTIFS(Winners!$A$4:$A$68,C$2,Winners!$D$4:$D$68,$A21)</f>
        <v>1</v>
      </c>
      <c r="D21" s="75">
        <f>COUNTIFS(Winners!$A$4:$A$68,D$2,Winners!$D$4:$D$68,$A21)</f>
        <v>0</v>
      </c>
      <c r="E21" s="75">
        <f>COUNTIFS(Winners!$A$4:$A$68,E$2,Winners!$D$4:$D$68,$A21)</f>
        <v>0</v>
      </c>
      <c r="F21" s="75">
        <f>COUNTIFS(Winners!$A$4:$A$68,F$2,Winners!$D$4:$D$68,$A21)</f>
        <v>0</v>
      </c>
      <c r="G21" s="23"/>
    </row>
    <row r="22" spans="1:7" s="1" customFormat="1" ht="12.6" customHeight="1">
      <c r="A22" s="58" t="s">
        <v>123</v>
      </c>
      <c r="B22" s="21">
        <f t="shared" si="0"/>
        <v>1</v>
      </c>
      <c r="C22" s="75">
        <f>COUNTIFS(Winners!$A$4:$A$68,C$2,Winners!$D$4:$D$68,$A22)</f>
        <v>1</v>
      </c>
      <c r="D22" s="75">
        <f>COUNTIFS(Winners!$A$4:$A$68,D$2,Winners!$D$4:$D$68,$A22)</f>
        <v>0</v>
      </c>
      <c r="E22" s="75">
        <f>COUNTIFS(Winners!$A$4:$A$68,E$2,Winners!$D$4:$D$68,$A22)</f>
        <v>0</v>
      </c>
      <c r="F22" s="75">
        <f>COUNTIFS(Winners!$A$4:$A$68,F$2,Winners!$D$4:$D$68,$A22)</f>
        <v>0</v>
      </c>
      <c r="G22" s="23"/>
    </row>
    <row r="23" spans="1:7" s="1" customFormat="1" ht="12.6" customHeight="1">
      <c r="A23" s="58" t="s">
        <v>128</v>
      </c>
      <c r="B23" s="21">
        <f t="shared" si="0"/>
        <v>1</v>
      </c>
      <c r="C23" s="75">
        <f>COUNTIFS(Winners!$A$4:$A$68,C$2,Winners!$D$4:$D$68,$A23)</f>
        <v>1</v>
      </c>
      <c r="D23" s="75">
        <f>COUNTIFS(Winners!$A$4:$A$68,D$2,Winners!$D$4:$D$68,$A23)</f>
        <v>0</v>
      </c>
      <c r="E23" s="75">
        <f>COUNTIFS(Winners!$A$4:$A$68,E$2,Winners!$D$4:$D$68,$A23)</f>
        <v>0</v>
      </c>
      <c r="F23" s="75">
        <f>COUNTIFS(Winners!$A$4:$A$68,F$2,Winners!$D$4:$D$68,$A23)</f>
        <v>0</v>
      </c>
      <c r="G23" s="23"/>
    </row>
    <row r="24" spans="1:7" s="1" customFormat="1" ht="12.6" customHeight="1">
      <c r="A24" s="58" t="s">
        <v>118</v>
      </c>
      <c r="B24" s="21">
        <f t="shared" si="0"/>
        <v>1</v>
      </c>
      <c r="C24" s="75">
        <f>COUNTIFS(Winners!$A$4:$A$68,C$2,Winners!$D$4:$D$68,$A24)</f>
        <v>1</v>
      </c>
      <c r="D24" s="75">
        <f>COUNTIFS(Winners!$A$4:$A$68,D$2,Winners!$D$4:$D$68,$A24)</f>
        <v>0</v>
      </c>
      <c r="E24" s="75">
        <f>COUNTIFS(Winners!$A$4:$A$68,E$2,Winners!$D$4:$D$68,$A24)</f>
        <v>0</v>
      </c>
      <c r="F24" s="75">
        <f>COUNTIFS(Winners!$A$4:$A$68,F$2,Winners!$D$4:$D$68,$A24)</f>
        <v>0</v>
      </c>
      <c r="G24" s="23"/>
    </row>
    <row r="25" spans="1:7" ht="12.6" customHeight="1">
      <c r="A25" s="2"/>
      <c r="B25" s="2"/>
      <c r="C25" s="2"/>
      <c r="D25" s="2"/>
      <c r="E25" s="2"/>
      <c r="F25" s="2"/>
      <c r="G25" s="2"/>
    </row>
  </sheetData>
  <autoFilter ref="A3:G3"/>
  <mergeCells count="1">
    <mergeCell ref="A1:G1"/>
  </mergeCells>
  <conditionalFormatting sqref="I1">
    <cfRule type="containsText" dxfId="1" priority="1" stopIfTrue="1" operator="containsText" text="FAŁSZ">
      <formula>NOT(ISERROR(SEARCH("FAŁSZ",I1)))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34"/>
  <sheetViews>
    <sheetView workbookViewId="0">
      <selection activeCell="I2" sqref="I2"/>
    </sheetView>
  </sheetViews>
  <sheetFormatPr defaultColWidth="9.140625" defaultRowHeight="12.75"/>
  <cols>
    <col min="1" max="1" width="25.7109375" style="3" customWidth="1"/>
    <col min="2" max="2" width="5.85546875" style="11" bestFit="1" customWidth="1"/>
    <col min="3" max="7" width="6.5703125" style="11" bestFit="1" customWidth="1"/>
    <col min="8" max="8" width="28.5703125" style="3" customWidth="1"/>
    <col min="9" max="16384" width="9.140625" style="3"/>
  </cols>
  <sheetData>
    <row r="1" spans="1:9" ht="16.5" customHeight="1">
      <c r="A1" s="78" t="s">
        <v>181</v>
      </c>
      <c r="B1" s="78"/>
      <c r="C1" s="78"/>
      <c r="D1" s="78"/>
      <c r="E1" s="78"/>
      <c r="F1" s="78"/>
      <c r="G1" s="78"/>
      <c r="H1" s="4"/>
      <c r="I1" s="14" t="b">
        <f>SUM(C3:C34)=COUNTA(Winners!B3:B68)-8</f>
        <v>1</v>
      </c>
    </row>
    <row r="2" spans="1:9" s="6" customFormat="1" ht="12.75" customHeight="1">
      <c r="A2" s="4" t="s">
        <v>0</v>
      </c>
      <c r="B2" s="4" t="s">
        <v>1</v>
      </c>
      <c r="C2" s="4" t="s">
        <v>105</v>
      </c>
      <c r="D2" s="18" t="s">
        <v>109</v>
      </c>
      <c r="E2" s="19" t="s">
        <v>110</v>
      </c>
      <c r="F2" s="16" t="s">
        <v>154</v>
      </c>
      <c r="G2" s="20" t="s">
        <v>111</v>
      </c>
      <c r="H2" s="4" t="s">
        <v>3</v>
      </c>
    </row>
    <row r="3" spans="1:9" s="10" customFormat="1" ht="12.75" customHeight="1">
      <c r="A3" s="7"/>
      <c r="B3" s="8"/>
      <c r="C3" s="9"/>
      <c r="D3" s="9"/>
      <c r="E3" s="9"/>
      <c r="F3" s="9"/>
      <c r="G3" s="9"/>
      <c r="H3" s="7"/>
    </row>
    <row r="4" spans="1:9" s="1" customFormat="1" ht="12.6" customHeight="1">
      <c r="A4" s="69" t="s">
        <v>9</v>
      </c>
      <c r="B4" s="70"/>
      <c r="C4" s="71">
        <f t="shared" ref="C4:C33" si="0">SUM(D4:G4)</f>
        <v>7</v>
      </c>
      <c r="D4" s="76">
        <f>COUNTIFS(Winners!$A$4:$A$68,D$2,Winners!$C$4:$C$68,$A4)</f>
        <v>7</v>
      </c>
      <c r="E4" s="76">
        <f>COUNTIFS(Winners!$A$4:$A$68,E$2,Winners!$C$4:$C$68,$A4)</f>
        <v>0</v>
      </c>
      <c r="F4" s="76">
        <f>COUNTIFS(Winners!$A$4:$A$68,F$2,Winners!$C$4:$C$68,$A4)</f>
        <v>0</v>
      </c>
      <c r="G4" s="76">
        <f>COUNTIFS(Winners!$A$4:$A$68,G$2,Winners!$C$4:$C$68,$A4)</f>
        <v>0</v>
      </c>
      <c r="H4" s="23"/>
    </row>
    <row r="5" spans="1:9" s="1" customFormat="1" ht="12.6" customHeight="1">
      <c r="A5" s="69" t="s">
        <v>7</v>
      </c>
      <c r="B5" s="70"/>
      <c r="C5" s="71">
        <f t="shared" si="0"/>
        <v>6</v>
      </c>
      <c r="D5" s="76">
        <f>COUNTIFS(Winners!$A$4:$A$68,D$2,Winners!$C$4:$C$68,$A5)</f>
        <v>6</v>
      </c>
      <c r="E5" s="76">
        <f>COUNTIFS(Winners!$A$4:$A$68,E$2,Winners!$C$4:$C$68,$A5)</f>
        <v>0</v>
      </c>
      <c r="F5" s="76">
        <f>COUNTIFS(Winners!$A$4:$A$68,F$2,Winners!$C$4:$C$68,$A5)</f>
        <v>0</v>
      </c>
      <c r="G5" s="76">
        <f>COUNTIFS(Winners!$A$4:$A$68,G$2,Winners!$C$4:$C$68,$A5)</f>
        <v>0</v>
      </c>
      <c r="H5" s="23"/>
    </row>
    <row r="6" spans="1:9" s="1" customFormat="1" ht="12.6" customHeight="1">
      <c r="A6" s="69" t="s">
        <v>10</v>
      </c>
      <c r="B6" s="70"/>
      <c r="C6" s="71">
        <f t="shared" si="0"/>
        <v>4</v>
      </c>
      <c r="D6" s="76">
        <f>COUNTIFS(Winners!$A$4:$A$68,D$2,Winners!$C$4:$C$68,$A6)</f>
        <v>4</v>
      </c>
      <c r="E6" s="76">
        <f>COUNTIFS(Winners!$A$4:$A$68,E$2,Winners!$C$4:$C$68,$A6)</f>
        <v>0</v>
      </c>
      <c r="F6" s="76">
        <f>COUNTIFS(Winners!$A$4:$A$68,F$2,Winners!$C$4:$C$68,$A6)</f>
        <v>0</v>
      </c>
      <c r="G6" s="76">
        <f>COUNTIFS(Winners!$A$4:$A$68,G$2,Winners!$C$4:$C$68,$A6)</f>
        <v>0</v>
      </c>
      <c r="H6" s="23"/>
    </row>
    <row r="7" spans="1:9" s="1" customFormat="1" ht="12.6" customHeight="1">
      <c r="A7" s="69" t="s">
        <v>73</v>
      </c>
      <c r="B7" s="70" t="s">
        <v>14</v>
      </c>
      <c r="C7" s="71">
        <f>SUM(D7:G7)</f>
        <v>4</v>
      </c>
      <c r="D7" s="76">
        <f>COUNTIFS(Winners!$A$4:$A$68,D$2,Winners!$C$4:$C$68,$A7)</f>
        <v>4</v>
      </c>
      <c r="E7" s="76">
        <f>COUNTIFS(Winners!$A$4:$A$68,E$2,Winners!$C$4:$C$68,$A7)</f>
        <v>0</v>
      </c>
      <c r="F7" s="76">
        <f>COUNTIFS(Winners!$A$4:$A$68,F$2,Winners!$C$4:$C$68,$A7)</f>
        <v>0</v>
      </c>
      <c r="G7" s="76">
        <f>COUNTIFS(Winners!$A$4:$A$68,G$2,Winners!$C$4:$C$68,$A7)</f>
        <v>0</v>
      </c>
      <c r="H7" s="23"/>
    </row>
    <row r="8" spans="1:9" s="1" customFormat="1" ht="12.6" customHeight="1">
      <c r="A8" s="69" t="s">
        <v>58</v>
      </c>
      <c r="B8" s="70"/>
      <c r="C8" s="71">
        <f t="shared" si="0"/>
        <v>4</v>
      </c>
      <c r="D8" s="76">
        <f>COUNTIFS(Winners!$A$4:$A$68,D$2,Winners!$C$4:$C$68,$A8)</f>
        <v>4</v>
      </c>
      <c r="E8" s="76">
        <f>COUNTIFS(Winners!$A$4:$A$68,E$2,Winners!$C$4:$C$68,$A8)</f>
        <v>0</v>
      </c>
      <c r="F8" s="76">
        <f>COUNTIFS(Winners!$A$4:$A$68,F$2,Winners!$C$4:$C$68,$A8)</f>
        <v>0</v>
      </c>
      <c r="G8" s="76">
        <f>COUNTIFS(Winners!$A$4:$A$68,G$2,Winners!$C$4:$C$68,$A8)</f>
        <v>0</v>
      </c>
      <c r="H8" s="23"/>
    </row>
    <row r="9" spans="1:9" s="1" customFormat="1" ht="12.6" customHeight="1">
      <c r="A9" s="69" t="s">
        <v>64</v>
      </c>
      <c r="B9" s="70"/>
      <c r="C9" s="71">
        <f t="shared" si="0"/>
        <v>3</v>
      </c>
      <c r="D9" s="76">
        <f>COUNTIFS(Winners!$A$4:$A$68,D$2,Winners!$C$4:$C$68,$A9)</f>
        <v>3</v>
      </c>
      <c r="E9" s="76">
        <f>COUNTIFS(Winners!$A$4:$A$68,E$2,Winners!$C$4:$C$68,$A9)</f>
        <v>0</v>
      </c>
      <c r="F9" s="76">
        <f>COUNTIFS(Winners!$A$4:$A$68,F$2,Winners!$C$4:$C$68,$A9)</f>
        <v>0</v>
      </c>
      <c r="G9" s="76">
        <f>COUNTIFS(Winners!$A$4:$A$68,G$2,Winners!$C$4:$C$68,$A9)</f>
        <v>0</v>
      </c>
      <c r="H9" s="23"/>
    </row>
    <row r="10" spans="1:9" s="1" customFormat="1" ht="12.6" customHeight="1">
      <c r="A10" s="69" t="s">
        <v>8</v>
      </c>
      <c r="B10" s="70"/>
      <c r="C10" s="71">
        <f t="shared" si="0"/>
        <v>2</v>
      </c>
      <c r="D10" s="76">
        <f>COUNTIFS(Winners!$A$4:$A$68,D$2,Winners!$C$4:$C$68,$A10)</f>
        <v>2</v>
      </c>
      <c r="E10" s="76">
        <f>COUNTIFS(Winners!$A$4:$A$68,E$2,Winners!$C$4:$C$68,$A10)</f>
        <v>0</v>
      </c>
      <c r="F10" s="76">
        <f>COUNTIFS(Winners!$A$4:$A$68,F$2,Winners!$C$4:$C$68,$A10)</f>
        <v>0</v>
      </c>
      <c r="G10" s="76">
        <f>COUNTIFS(Winners!$A$4:$A$68,G$2,Winners!$C$4:$C$68,$A10)</f>
        <v>0</v>
      </c>
      <c r="H10" s="23"/>
    </row>
    <row r="11" spans="1:9" s="1" customFormat="1" ht="12.6" customHeight="1">
      <c r="A11" s="69" t="s">
        <v>65</v>
      </c>
      <c r="B11" s="70"/>
      <c r="C11" s="71">
        <f t="shared" si="0"/>
        <v>2</v>
      </c>
      <c r="D11" s="76">
        <f>COUNTIFS(Winners!$A$4:$A$68,D$2,Winners!$C$4:$C$68,$A11)</f>
        <v>2</v>
      </c>
      <c r="E11" s="76">
        <f>COUNTIFS(Winners!$A$4:$A$68,E$2,Winners!$C$4:$C$68,$A11)</f>
        <v>0</v>
      </c>
      <c r="F11" s="76">
        <f>COUNTIFS(Winners!$A$4:$A$68,F$2,Winners!$C$4:$C$68,$A11)</f>
        <v>0</v>
      </c>
      <c r="G11" s="76">
        <f>COUNTIFS(Winners!$A$4:$A$68,G$2,Winners!$C$4:$C$68,$A11)</f>
        <v>0</v>
      </c>
      <c r="H11" s="23"/>
    </row>
    <row r="12" spans="1:9" s="1" customFormat="1" ht="12.6" customHeight="1">
      <c r="A12" s="69" t="s">
        <v>69</v>
      </c>
      <c r="B12" s="70"/>
      <c r="C12" s="71">
        <f t="shared" si="0"/>
        <v>2</v>
      </c>
      <c r="D12" s="76">
        <f>COUNTIFS(Winners!$A$4:$A$68,D$2,Winners!$C$4:$C$68,$A12)</f>
        <v>2</v>
      </c>
      <c r="E12" s="76">
        <f>COUNTIFS(Winners!$A$4:$A$68,E$2,Winners!$C$4:$C$68,$A12)</f>
        <v>0</v>
      </c>
      <c r="F12" s="76">
        <f>COUNTIFS(Winners!$A$4:$A$68,F$2,Winners!$C$4:$C$68,$A12)</f>
        <v>0</v>
      </c>
      <c r="G12" s="76">
        <f>COUNTIFS(Winners!$A$4:$A$68,G$2,Winners!$C$4:$C$68,$A12)</f>
        <v>0</v>
      </c>
      <c r="H12" s="23"/>
    </row>
    <row r="13" spans="1:9" s="1" customFormat="1" ht="12.6" customHeight="1">
      <c r="A13" s="69" t="s">
        <v>4</v>
      </c>
      <c r="B13" s="70"/>
      <c r="C13" s="71">
        <f t="shared" si="0"/>
        <v>2</v>
      </c>
      <c r="D13" s="76">
        <f>COUNTIFS(Winners!$A$4:$A$68,D$2,Winners!$C$4:$C$68,$A13)</f>
        <v>2</v>
      </c>
      <c r="E13" s="76">
        <f>COUNTIFS(Winners!$A$4:$A$68,E$2,Winners!$C$4:$C$68,$A13)</f>
        <v>0</v>
      </c>
      <c r="F13" s="76">
        <f>COUNTIFS(Winners!$A$4:$A$68,F$2,Winners!$C$4:$C$68,$A13)</f>
        <v>0</v>
      </c>
      <c r="G13" s="76">
        <f>COUNTIFS(Winners!$A$4:$A$68,G$2,Winners!$C$4:$C$68,$A13)</f>
        <v>0</v>
      </c>
      <c r="H13" s="23"/>
    </row>
    <row r="14" spans="1:9" s="1" customFormat="1" ht="12.6" customHeight="1">
      <c r="A14" s="58" t="s">
        <v>96</v>
      </c>
      <c r="B14" s="22"/>
      <c r="C14" s="21">
        <f t="shared" si="0"/>
        <v>1</v>
      </c>
      <c r="D14" s="77">
        <f>COUNTIFS(Winners!$A$4:$A$68,D$2,Winners!$C$4:$C$68,$A14)</f>
        <v>1</v>
      </c>
      <c r="E14" s="77">
        <f>COUNTIFS(Winners!$A$4:$A$68,E$2,Winners!$C$4:$C$68,$A14)</f>
        <v>0</v>
      </c>
      <c r="F14" s="77">
        <f>COUNTIFS(Winners!$A$4:$A$68,F$2,Winners!$C$4:$C$68,$A14)</f>
        <v>0</v>
      </c>
      <c r="G14" s="77">
        <f>COUNTIFS(Winners!$A$4:$A$68,G$2,Winners!$C$4:$C$68,$A14)</f>
        <v>0</v>
      </c>
      <c r="H14" s="23"/>
    </row>
    <row r="15" spans="1:9" s="1" customFormat="1" ht="12.6" customHeight="1">
      <c r="A15" s="58" t="s">
        <v>11</v>
      </c>
      <c r="B15" s="22"/>
      <c r="C15" s="21">
        <f t="shared" si="0"/>
        <v>1</v>
      </c>
      <c r="D15" s="77">
        <f>COUNTIFS(Winners!$A$4:$A$68,D$2,Winners!$C$4:$C$68,$A15)</f>
        <v>1</v>
      </c>
      <c r="E15" s="77">
        <f>COUNTIFS(Winners!$A$4:$A$68,E$2,Winners!$C$4:$C$68,$A15)</f>
        <v>0</v>
      </c>
      <c r="F15" s="77">
        <f>COUNTIFS(Winners!$A$4:$A$68,F$2,Winners!$C$4:$C$68,$A15)</f>
        <v>0</v>
      </c>
      <c r="G15" s="77">
        <f>COUNTIFS(Winners!$A$4:$A$68,G$2,Winners!$C$4:$C$68,$A15)</f>
        <v>0</v>
      </c>
      <c r="H15" s="23"/>
    </row>
    <row r="16" spans="1:9" s="1" customFormat="1" ht="12.6" customHeight="1">
      <c r="A16" s="58" t="s">
        <v>12</v>
      </c>
      <c r="B16" s="22"/>
      <c r="C16" s="21">
        <f t="shared" si="0"/>
        <v>1</v>
      </c>
      <c r="D16" s="77">
        <f>COUNTIFS(Winners!$A$4:$A$68,D$2,Winners!$C$4:$C$68,$A16)</f>
        <v>1</v>
      </c>
      <c r="E16" s="77">
        <f>COUNTIFS(Winners!$A$4:$A$68,E$2,Winners!$C$4:$C$68,$A16)</f>
        <v>0</v>
      </c>
      <c r="F16" s="77">
        <f>COUNTIFS(Winners!$A$4:$A$68,F$2,Winners!$C$4:$C$68,$A16)</f>
        <v>0</v>
      </c>
      <c r="G16" s="77">
        <f>COUNTIFS(Winners!$A$4:$A$68,G$2,Winners!$C$4:$C$68,$A16)</f>
        <v>0</v>
      </c>
      <c r="H16" s="23"/>
    </row>
    <row r="17" spans="1:8" s="1" customFormat="1" ht="12.6" customHeight="1">
      <c r="A17" s="58" t="s">
        <v>70</v>
      </c>
      <c r="B17" s="22"/>
      <c r="C17" s="21">
        <f t="shared" si="0"/>
        <v>1</v>
      </c>
      <c r="D17" s="77">
        <f>COUNTIFS(Winners!$A$4:$A$68,D$2,Winners!$C$4:$C$68,$A17)</f>
        <v>1</v>
      </c>
      <c r="E17" s="77">
        <f>COUNTIFS(Winners!$A$4:$A$68,E$2,Winners!$C$4:$C$68,$A17)</f>
        <v>0</v>
      </c>
      <c r="F17" s="77">
        <f>COUNTIFS(Winners!$A$4:$A$68,F$2,Winners!$C$4:$C$68,$A17)</f>
        <v>0</v>
      </c>
      <c r="G17" s="77">
        <f>COUNTIFS(Winners!$A$4:$A$68,G$2,Winners!$C$4:$C$68,$A17)</f>
        <v>0</v>
      </c>
      <c r="H17" s="23"/>
    </row>
    <row r="18" spans="1:8" s="1" customFormat="1" ht="12.6" customHeight="1">
      <c r="A18" s="58" t="s">
        <v>176</v>
      </c>
      <c r="B18" s="22"/>
      <c r="C18" s="21">
        <f t="shared" si="0"/>
        <v>1</v>
      </c>
      <c r="D18" s="77">
        <f>COUNTIFS(Winners!$A$4:$A$68,D$2,Winners!$C$4:$C$68,$A18)</f>
        <v>0</v>
      </c>
      <c r="E18" s="77">
        <f>COUNTIFS(Winners!$A$4:$A$68,E$2,Winners!$C$4:$C$68,$A18)</f>
        <v>1</v>
      </c>
      <c r="F18" s="77">
        <f>COUNTIFS(Winners!$A$4:$A$68,F$2,Winners!$C$4:$C$68,$A18)</f>
        <v>0</v>
      </c>
      <c r="G18" s="77">
        <f>COUNTIFS(Winners!$A$4:$A$68,G$2,Winners!$C$4:$C$68,$A18)</f>
        <v>0</v>
      </c>
      <c r="H18" s="23"/>
    </row>
    <row r="19" spans="1:8" s="1" customFormat="1" ht="12.6" customHeight="1">
      <c r="A19" s="58" t="s">
        <v>13</v>
      </c>
      <c r="B19" s="22"/>
      <c r="C19" s="21">
        <f t="shared" si="0"/>
        <v>1</v>
      </c>
      <c r="D19" s="77">
        <f>COUNTIFS(Winners!$A$4:$A$68,D$2,Winners!$C$4:$C$68,$A19)</f>
        <v>1</v>
      </c>
      <c r="E19" s="77">
        <f>COUNTIFS(Winners!$A$4:$A$68,E$2,Winners!$C$4:$C$68,$A19)</f>
        <v>0</v>
      </c>
      <c r="F19" s="77">
        <f>COUNTIFS(Winners!$A$4:$A$68,F$2,Winners!$C$4:$C$68,$A19)</f>
        <v>0</v>
      </c>
      <c r="G19" s="77">
        <f>COUNTIFS(Winners!$A$4:$A$68,G$2,Winners!$C$4:$C$68,$A19)</f>
        <v>0</v>
      </c>
      <c r="H19" s="23"/>
    </row>
    <row r="20" spans="1:8" s="1" customFormat="1" ht="12.6" customHeight="1">
      <c r="A20" s="58" t="s">
        <v>5</v>
      </c>
      <c r="B20" s="22"/>
      <c r="C20" s="21">
        <f t="shared" si="0"/>
        <v>1</v>
      </c>
      <c r="D20" s="77">
        <f>COUNTIFS(Winners!$A$4:$A$68,D$2,Winners!$C$4:$C$68,$A20)</f>
        <v>1</v>
      </c>
      <c r="E20" s="77">
        <f>COUNTIFS(Winners!$A$4:$A$68,E$2,Winners!$C$4:$C$68,$A20)</f>
        <v>0</v>
      </c>
      <c r="F20" s="77">
        <f>COUNTIFS(Winners!$A$4:$A$68,F$2,Winners!$C$4:$C$68,$A20)</f>
        <v>0</v>
      </c>
      <c r="G20" s="77">
        <f>COUNTIFS(Winners!$A$4:$A$68,G$2,Winners!$C$4:$C$68,$A20)</f>
        <v>0</v>
      </c>
      <c r="H20" s="23"/>
    </row>
    <row r="21" spans="1:8" s="1" customFormat="1" ht="12.6" customHeight="1">
      <c r="A21" s="58" t="s">
        <v>100</v>
      </c>
      <c r="B21" s="22"/>
      <c r="C21" s="21">
        <f t="shared" si="0"/>
        <v>1</v>
      </c>
      <c r="D21" s="77">
        <f>COUNTIFS(Winners!$A$4:$A$68,D$2,Winners!$C$4:$C$68,$A21)</f>
        <v>1</v>
      </c>
      <c r="E21" s="77">
        <f>COUNTIFS(Winners!$A$4:$A$68,E$2,Winners!$C$4:$C$68,$A21)</f>
        <v>0</v>
      </c>
      <c r="F21" s="77">
        <f>COUNTIFS(Winners!$A$4:$A$68,F$2,Winners!$C$4:$C$68,$A21)</f>
        <v>0</v>
      </c>
      <c r="G21" s="77">
        <f>COUNTIFS(Winners!$A$4:$A$68,G$2,Winners!$C$4:$C$68,$A21)</f>
        <v>0</v>
      </c>
      <c r="H21" s="23"/>
    </row>
    <row r="22" spans="1:8" s="1" customFormat="1" ht="12.6" customHeight="1">
      <c r="A22" s="58" t="s">
        <v>68</v>
      </c>
      <c r="B22" s="22"/>
      <c r="C22" s="21">
        <f t="shared" si="0"/>
        <v>1</v>
      </c>
      <c r="D22" s="77">
        <f>COUNTIFS(Winners!$A$4:$A$68,D$2,Winners!$C$4:$C$68,$A22)</f>
        <v>1</v>
      </c>
      <c r="E22" s="77">
        <f>COUNTIFS(Winners!$A$4:$A$68,E$2,Winners!$C$4:$C$68,$A22)</f>
        <v>0</v>
      </c>
      <c r="F22" s="77">
        <f>COUNTIFS(Winners!$A$4:$A$68,F$2,Winners!$C$4:$C$68,$A22)</f>
        <v>0</v>
      </c>
      <c r="G22" s="77">
        <f>COUNTIFS(Winners!$A$4:$A$68,G$2,Winners!$C$4:$C$68,$A22)</f>
        <v>0</v>
      </c>
      <c r="H22" s="23"/>
    </row>
    <row r="23" spans="1:8" s="1" customFormat="1" ht="12.6" customHeight="1">
      <c r="A23" s="58" t="s">
        <v>62</v>
      </c>
      <c r="B23" s="22"/>
      <c r="C23" s="21">
        <f t="shared" si="0"/>
        <v>1</v>
      </c>
      <c r="D23" s="77">
        <f>COUNTIFS(Winners!$A$4:$A$68,D$2,Winners!$C$4:$C$68,$A23)</f>
        <v>1</v>
      </c>
      <c r="E23" s="77">
        <f>COUNTIFS(Winners!$A$4:$A$68,E$2,Winners!$C$4:$C$68,$A23)</f>
        <v>0</v>
      </c>
      <c r="F23" s="77">
        <f>COUNTIFS(Winners!$A$4:$A$68,F$2,Winners!$C$4:$C$68,$A23)</f>
        <v>0</v>
      </c>
      <c r="G23" s="77">
        <f>COUNTIFS(Winners!$A$4:$A$68,G$2,Winners!$C$4:$C$68,$A23)</f>
        <v>0</v>
      </c>
      <c r="H23" s="23"/>
    </row>
    <row r="24" spans="1:8" s="1" customFormat="1" ht="12.6" customHeight="1">
      <c r="A24" s="26" t="s">
        <v>71</v>
      </c>
      <c r="B24" s="22"/>
      <c r="C24" s="21">
        <f t="shared" si="0"/>
        <v>1</v>
      </c>
      <c r="D24" s="77">
        <f>COUNTIFS(Winners!$A$4:$A$68,D$2,Winners!$C$4:$C$68,$A24)</f>
        <v>1</v>
      </c>
      <c r="E24" s="77">
        <f>COUNTIFS(Winners!$A$4:$A$68,E$2,Winners!$C$4:$C$68,$A24)</f>
        <v>0</v>
      </c>
      <c r="F24" s="77">
        <f>COUNTIFS(Winners!$A$4:$A$68,F$2,Winners!$C$4:$C$68,$A24)</f>
        <v>0</v>
      </c>
      <c r="G24" s="77">
        <f>COUNTIFS(Winners!$A$4:$A$68,G$2,Winners!$C$4:$C$68,$A24)</f>
        <v>0</v>
      </c>
      <c r="H24" s="23"/>
    </row>
    <row r="25" spans="1:8" s="1" customFormat="1" ht="12.6" customHeight="1">
      <c r="A25" s="26" t="s">
        <v>72</v>
      </c>
      <c r="B25" s="22"/>
      <c r="C25" s="21">
        <f t="shared" si="0"/>
        <v>1</v>
      </c>
      <c r="D25" s="77">
        <f>COUNTIFS(Winners!$A$4:$A$68,D$2,Winners!$C$4:$C$68,$A25)</f>
        <v>1</v>
      </c>
      <c r="E25" s="77">
        <f>COUNTIFS(Winners!$A$4:$A$68,E$2,Winners!$C$4:$C$68,$A25)</f>
        <v>0</v>
      </c>
      <c r="F25" s="77">
        <f>COUNTIFS(Winners!$A$4:$A$68,F$2,Winners!$C$4:$C$68,$A25)</f>
        <v>0</v>
      </c>
      <c r="G25" s="77">
        <f>COUNTIFS(Winners!$A$4:$A$68,G$2,Winners!$C$4:$C$68,$A25)</f>
        <v>0</v>
      </c>
      <c r="H25" s="23"/>
    </row>
    <row r="26" spans="1:8" s="1" customFormat="1" ht="12.6" customHeight="1">
      <c r="A26" s="58" t="s">
        <v>66</v>
      </c>
      <c r="B26" s="22"/>
      <c r="C26" s="21">
        <f t="shared" si="0"/>
        <v>1</v>
      </c>
      <c r="D26" s="77">
        <f>COUNTIFS(Winners!$A$4:$A$68,D$2,Winners!$C$4:$C$68,$A26)</f>
        <v>1</v>
      </c>
      <c r="E26" s="77">
        <f>COUNTIFS(Winners!$A$4:$A$68,E$2,Winners!$C$4:$C$68,$A26)</f>
        <v>0</v>
      </c>
      <c r="F26" s="77">
        <f>COUNTIFS(Winners!$A$4:$A$68,F$2,Winners!$C$4:$C$68,$A26)</f>
        <v>0</v>
      </c>
      <c r="G26" s="77">
        <f>COUNTIFS(Winners!$A$4:$A$68,G$2,Winners!$C$4:$C$68,$A26)</f>
        <v>0</v>
      </c>
      <c r="H26" s="23"/>
    </row>
    <row r="27" spans="1:8" s="1" customFormat="1" ht="12.6" customHeight="1">
      <c r="A27" s="58" t="s">
        <v>15</v>
      </c>
      <c r="B27" s="22"/>
      <c r="C27" s="21">
        <f t="shared" si="0"/>
        <v>1</v>
      </c>
      <c r="D27" s="77">
        <f>COUNTIFS(Winners!$A$4:$A$68,D$2,Winners!$C$4:$C$68,$A27)</f>
        <v>1</v>
      </c>
      <c r="E27" s="77">
        <f>COUNTIFS(Winners!$A$4:$A$68,E$2,Winners!$C$4:$C$68,$A27)</f>
        <v>0</v>
      </c>
      <c r="F27" s="77">
        <f>COUNTIFS(Winners!$A$4:$A$68,F$2,Winners!$C$4:$C$68,$A27)</f>
        <v>0</v>
      </c>
      <c r="G27" s="77">
        <f>COUNTIFS(Winners!$A$4:$A$68,G$2,Winners!$C$4:$C$68,$A27)</f>
        <v>0</v>
      </c>
      <c r="H27" s="23"/>
    </row>
    <row r="28" spans="1:8" s="1" customFormat="1" ht="12.6" customHeight="1">
      <c r="A28" s="58" t="s">
        <v>61</v>
      </c>
      <c r="B28" s="22"/>
      <c r="C28" s="21">
        <f t="shared" si="0"/>
        <v>1</v>
      </c>
      <c r="D28" s="77">
        <f>COUNTIFS(Winners!$A$4:$A$68,D$2,Winners!$C$4:$C$68,$A28)</f>
        <v>1</v>
      </c>
      <c r="E28" s="77">
        <f>COUNTIFS(Winners!$A$4:$A$68,E$2,Winners!$C$4:$C$68,$A28)</f>
        <v>0</v>
      </c>
      <c r="F28" s="77">
        <f>COUNTIFS(Winners!$A$4:$A$68,F$2,Winners!$C$4:$C$68,$A28)</f>
        <v>0</v>
      </c>
      <c r="G28" s="77">
        <f>COUNTIFS(Winners!$A$4:$A$68,G$2,Winners!$C$4:$C$68,$A28)</f>
        <v>0</v>
      </c>
      <c r="H28" s="23"/>
    </row>
    <row r="29" spans="1:8" s="1" customFormat="1" ht="12.6" customHeight="1">
      <c r="A29" s="58" t="s">
        <v>59</v>
      </c>
      <c r="B29" s="22"/>
      <c r="C29" s="21">
        <f t="shared" si="0"/>
        <v>1</v>
      </c>
      <c r="D29" s="77">
        <f>COUNTIFS(Winners!$A$4:$A$68,D$2,Winners!$C$4:$C$68,$A29)</f>
        <v>1</v>
      </c>
      <c r="E29" s="77">
        <f>COUNTIFS(Winners!$A$4:$A$68,E$2,Winners!$C$4:$C$68,$A29)</f>
        <v>0</v>
      </c>
      <c r="F29" s="77">
        <f>COUNTIFS(Winners!$A$4:$A$68,F$2,Winners!$C$4:$C$68,$A29)</f>
        <v>0</v>
      </c>
      <c r="G29" s="77">
        <f>COUNTIFS(Winners!$A$4:$A$68,G$2,Winners!$C$4:$C$68,$A29)</f>
        <v>0</v>
      </c>
      <c r="H29" s="23"/>
    </row>
    <row r="30" spans="1:8" s="1" customFormat="1" ht="12.6" customHeight="1">
      <c r="A30" s="58" t="s">
        <v>67</v>
      </c>
      <c r="B30" s="22"/>
      <c r="C30" s="21">
        <f t="shared" si="0"/>
        <v>1</v>
      </c>
      <c r="D30" s="77">
        <f>COUNTIFS(Winners!$A$4:$A$68,D$2,Winners!$C$4:$C$68,$A30)</f>
        <v>1</v>
      </c>
      <c r="E30" s="77">
        <f>COUNTIFS(Winners!$A$4:$A$68,E$2,Winners!$C$4:$C$68,$A30)</f>
        <v>0</v>
      </c>
      <c r="F30" s="77">
        <f>COUNTIFS(Winners!$A$4:$A$68,F$2,Winners!$C$4:$C$68,$A30)</f>
        <v>0</v>
      </c>
      <c r="G30" s="77">
        <f>COUNTIFS(Winners!$A$4:$A$68,G$2,Winners!$C$4:$C$68,$A30)</f>
        <v>0</v>
      </c>
      <c r="H30" s="23"/>
    </row>
    <row r="31" spans="1:8" s="1" customFormat="1" ht="12.6" customHeight="1">
      <c r="A31" s="26" t="s">
        <v>74</v>
      </c>
      <c r="B31" s="22" t="s">
        <v>14</v>
      </c>
      <c r="C31" s="21">
        <f t="shared" si="0"/>
        <v>1</v>
      </c>
      <c r="D31" s="77">
        <f>COUNTIFS(Winners!$A$4:$A$68,D$2,Winners!$C$4:$C$68,$A31)</f>
        <v>1</v>
      </c>
      <c r="E31" s="77">
        <f>COUNTIFS(Winners!$A$4:$A$68,E$2,Winners!$C$4:$C$68,$A31)</f>
        <v>0</v>
      </c>
      <c r="F31" s="77">
        <f>COUNTIFS(Winners!$A$4:$A$68,F$2,Winners!$C$4:$C$68,$A31)</f>
        <v>0</v>
      </c>
      <c r="G31" s="77">
        <f>COUNTIFS(Winners!$A$4:$A$68,G$2,Winners!$C$4:$C$68,$A31)</f>
        <v>0</v>
      </c>
      <c r="H31" s="23"/>
    </row>
    <row r="32" spans="1:8" s="1" customFormat="1" ht="12.6" customHeight="1">
      <c r="A32" s="58" t="s">
        <v>60</v>
      </c>
      <c r="B32" s="22"/>
      <c r="C32" s="21">
        <f t="shared" si="0"/>
        <v>1</v>
      </c>
      <c r="D32" s="77">
        <f>COUNTIFS(Winners!$A$4:$A$68,D$2,Winners!$C$4:$C$68,$A32)</f>
        <v>1</v>
      </c>
      <c r="E32" s="77">
        <f>COUNTIFS(Winners!$A$4:$A$68,E$2,Winners!$C$4:$C$68,$A32)</f>
        <v>0</v>
      </c>
      <c r="F32" s="77">
        <f>COUNTIFS(Winners!$A$4:$A$68,F$2,Winners!$C$4:$C$68,$A32)</f>
        <v>0</v>
      </c>
      <c r="G32" s="77">
        <f>COUNTIFS(Winners!$A$4:$A$68,G$2,Winners!$C$4:$C$68,$A32)</f>
        <v>0</v>
      </c>
      <c r="H32" s="23"/>
    </row>
    <row r="33" spans="1:8" s="1" customFormat="1" ht="12.6" customHeight="1">
      <c r="A33" s="58" t="s">
        <v>63</v>
      </c>
      <c r="B33" s="22"/>
      <c r="C33" s="21">
        <f t="shared" si="0"/>
        <v>1</v>
      </c>
      <c r="D33" s="77">
        <f>COUNTIFS(Winners!$A$4:$A$68,D$2,Winners!$C$4:$C$68,$A33)</f>
        <v>1</v>
      </c>
      <c r="E33" s="77">
        <f>COUNTIFS(Winners!$A$4:$A$68,E$2,Winners!$C$4:$C$68,$A33)</f>
        <v>0</v>
      </c>
      <c r="F33" s="77">
        <f>COUNTIFS(Winners!$A$4:$A$68,F$2,Winners!$C$4:$C$68,$A33)</f>
        <v>0</v>
      </c>
      <c r="G33" s="77">
        <f>COUNTIFS(Winners!$A$4:$A$68,G$2,Winners!$C$4:$C$68,$A33)</f>
        <v>0</v>
      </c>
      <c r="H33" s="23"/>
    </row>
    <row r="34" spans="1:8" ht="12.6" customHeight="1">
      <c r="A34" s="2"/>
      <c r="B34" s="2"/>
      <c r="C34" s="2"/>
      <c r="D34" s="2"/>
      <c r="E34" s="2"/>
      <c r="F34" s="2"/>
      <c r="G34" s="2"/>
      <c r="H34" s="2"/>
    </row>
  </sheetData>
  <autoFilter ref="A3:H33"/>
  <mergeCells count="1">
    <mergeCell ref="A1:G1"/>
  </mergeCells>
  <conditionalFormatting sqref="I1">
    <cfRule type="containsText" dxfId="0" priority="1" stopIfTrue="1" operator="containsText" text="FAŁSZ">
      <formula>NOT(ISERROR(SEARCH("FAŁSZ",I1)))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90"/>
  <sheetViews>
    <sheetView workbookViewId="0">
      <pane ySplit="3" topLeftCell="A4" activePane="bottomLeft" state="frozen"/>
      <selection pane="bottomLeft" activeCell="D13" sqref="D13"/>
    </sheetView>
  </sheetViews>
  <sheetFormatPr defaultColWidth="9.140625" defaultRowHeight="12.75"/>
  <cols>
    <col min="1" max="1" width="6.5703125" style="3" bestFit="1" customWidth="1"/>
    <col min="2" max="2" width="10.140625" style="11" customWidth="1"/>
    <col min="3" max="3" width="4.7109375" style="11" bestFit="1" customWidth="1"/>
    <col min="4" max="4" width="20.7109375" style="3" customWidth="1"/>
    <col min="5" max="5" width="25.7109375" style="3" customWidth="1"/>
    <col min="6" max="6" width="5.28515625" style="3" customWidth="1"/>
    <col min="7" max="11" width="4.85546875" style="11" customWidth="1"/>
    <col min="12" max="13" width="7.42578125" style="11" customWidth="1"/>
    <col min="14" max="14" width="28.5703125" style="3" customWidth="1"/>
    <col min="15" max="16384" width="9.140625" style="3"/>
  </cols>
  <sheetData>
    <row r="1" spans="1:14" ht="16.5" customHeight="1">
      <c r="A1" s="78" t="s">
        <v>182</v>
      </c>
      <c r="B1" s="78"/>
      <c r="C1" s="78"/>
      <c r="D1" s="78"/>
      <c r="E1" s="78"/>
      <c r="F1" s="78"/>
      <c r="G1" s="79" t="s">
        <v>95</v>
      </c>
      <c r="H1" s="80"/>
      <c r="I1" s="80"/>
      <c r="J1" s="80"/>
      <c r="K1" s="80"/>
      <c r="L1" s="81"/>
      <c r="M1" s="41" t="s">
        <v>164</v>
      </c>
      <c r="N1" s="17" t="s">
        <v>155</v>
      </c>
    </row>
    <row r="2" spans="1:14" s="6" customFormat="1" ht="15.75" customHeight="1">
      <c r="A2" s="5" t="s">
        <v>108</v>
      </c>
      <c r="B2" s="5" t="s">
        <v>6</v>
      </c>
      <c r="C2" s="4" t="s">
        <v>93</v>
      </c>
      <c r="D2" s="4" t="s">
        <v>0</v>
      </c>
      <c r="E2" s="4" t="s">
        <v>156</v>
      </c>
      <c r="F2" s="4" t="s">
        <v>2</v>
      </c>
      <c r="G2" s="40" t="s">
        <v>87</v>
      </c>
      <c r="H2" s="39" t="s">
        <v>88</v>
      </c>
      <c r="I2" s="39" t="s">
        <v>89</v>
      </c>
      <c r="J2" s="39" t="s">
        <v>90</v>
      </c>
      <c r="K2" s="39" t="s">
        <v>91</v>
      </c>
      <c r="L2" s="41" t="s">
        <v>94</v>
      </c>
      <c r="M2" s="41" t="s">
        <v>165</v>
      </c>
      <c r="N2" s="74" t="s">
        <v>3</v>
      </c>
    </row>
    <row r="3" spans="1:14" s="10" customFormat="1" ht="12.75" customHeight="1">
      <c r="A3" s="15"/>
      <c r="B3" s="9"/>
      <c r="C3" s="8"/>
      <c r="D3" s="7"/>
      <c r="E3" s="7"/>
      <c r="F3" s="7"/>
      <c r="G3" s="42"/>
      <c r="H3" s="43"/>
      <c r="I3" s="43"/>
      <c r="J3" s="43"/>
      <c r="K3" s="43"/>
      <c r="L3" s="44"/>
      <c r="M3" s="44"/>
      <c r="N3" s="9"/>
    </row>
    <row r="4" spans="1:14" s="1" customFormat="1" ht="12.6" customHeight="1">
      <c r="A4" s="34" t="s">
        <v>109</v>
      </c>
      <c r="B4" s="35" t="s">
        <v>16</v>
      </c>
      <c r="C4" s="32">
        <v>1</v>
      </c>
      <c r="D4" s="31" t="s">
        <v>15</v>
      </c>
      <c r="E4" s="31" t="s">
        <v>114</v>
      </c>
      <c r="F4" s="32" t="s">
        <v>134</v>
      </c>
      <c r="G4" s="45"/>
      <c r="H4" s="50"/>
      <c r="I4" s="50"/>
      <c r="J4" s="50"/>
      <c r="K4" s="50"/>
      <c r="L4" s="38"/>
      <c r="M4" s="55"/>
      <c r="N4" s="30" t="s">
        <v>86</v>
      </c>
    </row>
    <row r="5" spans="1:14" s="1" customFormat="1" ht="12.6" customHeight="1">
      <c r="A5" s="34" t="s">
        <v>109</v>
      </c>
      <c r="B5" s="35" t="s">
        <v>17</v>
      </c>
      <c r="C5" s="32">
        <v>1</v>
      </c>
      <c r="D5" s="31" t="s">
        <v>10</v>
      </c>
      <c r="E5" s="31" t="s">
        <v>116</v>
      </c>
      <c r="F5" s="32" t="s">
        <v>136</v>
      </c>
      <c r="G5" s="45"/>
      <c r="H5" s="50"/>
      <c r="I5" s="50"/>
      <c r="J5" s="50"/>
      <c r="K5" s="50"/>
      <c r="L5" s="38"/>
      <c r="M5" s="55"/>
      <c r="N5" s="30" t="s">
        <v>86</v>
      </c>
    </row>
    <row r="6" spans="1:14" s="1" customFormat="1" ht="12.6" customHeight="1">
      <c r="A6" s="34" t="s">
        <v>109</v>
      </c>
      <c r="B6" s="33" t="s">
        <v>18</v>
      </c>
      <c r="C6" s="32">
        <v>1</v>
      </c>
      <c r="D6" s="31" t="s">
        <v>58</v>
      </c>
      <c r="E6" s="31" t="s">
        <v>115</v>
      </c>
      <c r="F6" s="32" t="s">
        <v>135</v>
      </c>
      <c r="G6" s="45"/>
      <c r="H6" s="50"/>
      <c r="I6" s="50"/>
      <c r="J6" s="50"/>
      <c r="K6" s="50"/>
      <c r="L6" s="38"/>
      <c r="M6" s="55"/>
      <c r="N6" s="30" t="s">
        <v>86</v>
      </c>
    </row>
    <row r="7" spans="1:14" s="1" customFormat="1" ht="12.6" customHeight="1">
      <c r="A7" s="34" t="s">
        <v>109</v>
      </c>
      <c r="B7" s="35" t="s">
        <v>19</v>
      </c>
      <c r="C7" s="32">
        <v>1</v>
      </c>
      <c r="D7" s="31" t="s">
        <v>58</v>
      </c>
      <c r="E7" s="31" t="s">
        <v>115</v>
      </c>
      <c r="F7" s="32" t="s">
        <v>135</v>
      </c>
      <c r="G7" s="45"/>
      <c r="H7" s="50"/>
      <c r="I7" s="50"/>
      <c r="J7" s="50"/>
      <c r="K7" s="50"/>
      <c r="L7" s="38"/>
      <c r="M7" s="55"/>
      <c r="N7" s="30" t="s">
        <v>86</v>
      </c>
    </row>
    <row r="8" spans="1:14" s="1" customFormat="1" ht="12.6" customHeight="1">
      <c r="A8" s="34" t="s">
        <v>109</v>
      </c>
      <c r="B8" s="35" t="s">
        <v>20</v>
      </c>
      <c r="C8" s="32">
        <v>1</v>
      </c>
      <c r="D8" s="31" t="s">
        <v>58</v>
      </c>
      <c r="E8" s="31" t="s">
        <v>115</v>
      </c>
      <c r="F8" s="32" t="s">
        <v>135</v>
      </c>
      <c r="G8" s="45"/>
      <c r="H8" s="50"/>
      <c r="I8" s="50"/>
      <c r="J8" s="50"/>
      <c r="K8" s="50"/>
      <c r="L8" s="38"/>
      <c r="M8" s="55"/>
      <c r="N8" s="30" t="s">
        <v>86</v>
      </c>
    </row>
    <row r="9" spans="1:14" s="1" customFormat="1" ht="12.6" customHeight="1">
      <c r="A9" s="34" t="s">
        <v>109</v>
      </c>
      <c r="B9" s="35" t="s">
        <v>21</v>
      </c>
      <c r="C9" s="32">
        <v>1</v>
      </c>
      <c r="D9" s="31" t="s">
        <v>59</v>
      </c>
      <c r="E9" s="31" t="s">
        <v>112</v>
      </c>
      <c r="F9" s="32" t="s">
        <v>137</v>
      </c>
      <c r="G9" s="45"/>
      <c r="H9" s="50"/>
      <c r="I9" s="50"/>
      <c r="J9" s="50"/>
      <c r="K9" s="50"/>
      <c r="L9" s="38"/>
      <c r="M9" s="55"/>
      <c r="N9" s="30" t="s">
        <v>86</v>
      </c>
    </row>
    <row r="10" spans="1:14" s="1" customFormat="1" ht="12.6" customHeight="1">
      <c r="A10" s="34" t="s">
        <v>109</v>
      </c>
      <c r="B10" s="35" t="s">
        <v>22</v>
      </c>
      <c r="C10" s="32">
        <v>1</v>
      </c>
      <c r="D10" s="31" t="s">
        <v>58</v>
      </c>
      <c r="E10" s="31" t="s">
        <v>115</v>
      </c>
      <c r="F10" s="32" t="s">
        <v>135</v>
      </c>
      <c r="G10" s="45"/>
      <c r="H10" s="50"/>
      <c r="I10" s="50"/>
      <c r="J10" s="50"/>
      <c r="K10" s="50"/>
      <c r="L10" s="38"/>
      <c r="M10" s="55"/>
      <c r="N10" s="30" t="s">
        <v>86</v>
      </c>
    </row>
    <row r="11" spans="1:14" s="1" customFormat="1" ht="12.6" customHeight="1">
      <c r="A11" s="34" t="s">
        <v>109</v>
      </c>
      <c r="B11" s="35" t="s">
        <v>23</v>
      </c>
      <c r="C11" s="32">
        <v>1</v>
      </c>
      <c r="D11" s="31" t="s">
        <v>10</v>
      </c>
      <c r="E11" s="31" t="s">
        <v>117</v>
      </c>
      <c r="F11" s="32" t="s">
        <v>136</v>
      </c>
      <c r="G11" s="45"/>
      <c r="H11" s="50"/>
      <c r="I11" s="50"/>
      <c r="J11" s="50"/>
      <c r="K11" s="50"/>
      <c r="L11" s="38"/>
      <c r="M11" s="55"/>
      <c r="N11" s="30" t="s">
        <v>86</v>
      </c>
    </row>
    <row r="12" spans="1:14" s="1" customFormat="1" ht="12.6" customHeight="1">
      <c r="A12" s="34" t="s">
        <v>109</v>
      </c>
      <c r="B12" s="35" t="s">
        <v>24</v>
      </c>
      <c r="C12" s="32">
        <v>1</v>
      </c>
      <c r="D12" s="31" t="s">
        <v>10</v>
      </c>
      <c r="E12" s="31" t="s">
        <v>117</v>
      </c>
      <c r="F12" s="32" t="s">
        <v>136</v>
      </c>
      <c r="G12" s="45"/>
      <c r="H12" s="50"/>
      <c r="I12" s="50"/>
      <c r="J12" s="50"/>
      <c r="K12" s="50"/>
      <c r="L12" s="38"/>
      <c r="M12" s="55"/>
      <c r="N12" s="30" t="s">
        <v>86</v>
      </c>
    </row>
    <row r="13" spans="1:14" s="1" customFormat="1" ht="12.6" customHeight="1">
      <c r="A13" s="34" t="s">
        <v>109</v>
      </c>
      <c r="B13" s="35" t="s">
        <v>25</v>
      </c>
      <c r="C13" s="32">
        <v>1</v>
      </c>
      <c r="D13" s="31" t="s">
        <v>10</v>
      </c>
      <c r="E13" s="31" t="s">
        <v>117</v>
      </c>
      <c r="F13" s="32" t="s">
        <v>136</v>
      </c>
      <c r="G13" s="45"/>
      <c r="H13" s="50"/>
      <c r="I13" s="50"/>
      <c r="J13" s="50"/>
      <c r="K13" s="50"/>
      <c r="L13" s="38"/>
      <c r="M13" s="55"/>
      <c r="N13" s="30" t="s">
        <v>86</v>
      </c>
    </row>
    <row r="14" spans="1:14" s="1" customFormat="1" ht="12.6" customHeight="1">
      <c r="A14" s="34" t="s">
        <v>109</v>
      </c>
      <c r="B14" s="33" t="s">
        <v>26</v>
      </c>
      <c r="C14" s="32">
        <v>1</v>
      </c>
      <c r="D14" s="31" t="s">
        <v>60</v>
      </c>
      <c r="E14" s="31" t="s">
        <v>118</v>
      </c>
      <c r="F14" s="32" t="s">
        <v>138</v>
      </c>
      <c r="G14" s="45"/>
      <c r="H14" s="50"/>
      <c r="I14" s="50"/>
      <c r="J14" s="50"/>
      <c r="K14" s="50"/>
      <c r="L14" s="38"/>
      <c r="M14" s="56"/>
      <c r="N14" s="30" t="s">
        <v>86</v>
      </c>
    </row>
    <row r="15" spans="1:14" s="25" customFormat="1" ht="12.6" customHeight="1">
      <c r="A15" s="34" t="s">
        <v>109</v>
      </c>
      <c r="B15" s="35" t="s">
        <v>27</v>
      </c>
      <c r="C15" s="32">
        <v>1</v>
      </c>
      <c r="D15" s="31" t="s">
        <v>61</v>
      </c>
      <c r="E15" s="31" t="s">
        <v>119</v>
      </c>
      <c r="F15" s="32" t="s">
        <v>139</v>
      </c>
      <c r="G15" s="46"/>
      <c r="H15" s="50"/>
      <c r="I15" s="50"/>
      <c r="J15" s="50"/>
      <c r="K15" s="50"/>
      <c r="L15" s="38"/>
      <c r="M15" s="57"/>
      <c r="N15" s="30" t="s">
        <v>86</v>
      </c>
    </row>
    <row r="16" spans="1:14" s="1" customFormat="1" ht="12.6" customHeight="1">
      <c r="A16" s="34" t="s">
        <v>109</v>
      </c>
      <c r="B16" s="35" t="s">
        <v>28</v>
      </c>
      <c r="C16" s="32">
        <v>1</v>
      </c>
      <c r="D16" s="31" t="s">
        <v>7</v>
      </c>
      <c r="E16" s="31" t="s">
        <v>120</v>
      </c>
      <c r="F16" s="32" t="s">
        <v>141</v>
      </c>
      <c r="G16" s="45"/>
      <c r="H16" s="50"/>
      <c r="I16" s="50"/>
      <c r="J16" s="50"/>
      <c r="K16" s="50"/>
      <c r="L16" s="38"/>
      <c r="M16" s="55"/>
      <c r="N16" s="30" t="s">
        <v>86</v>
      </c>
    </row>
    <row r="17" spans="1:14" s="1" customFormat="1" ht="12.6" customHeight="1">
      <c r="A17" s="34" t="s">
        <v>109</v>
      </c>
      <c r="B17" s="35" t="s">
        <v>29</v>
      </c>
      <c r="C17" s="32">
        <v>1</v>
      </c>
      <c r="D17" s="31" t="s">
        <v>7</v>
      </c>
      <c r="E17" s="31" t="s">
        <v>120</v>
      </c>
      <c r="F17" s="32" t="s">
        <v>141</v>
      </c>
      <c r="G17" s="45"/>
      <c r="H17" s="50"/>
      <c r="I17" s="50"/>
      <c r="J17" s="50"/>
      <c r="K17" s="50"/>
      <c r="L17" s="31"/>
      <c r="M17" s="56"/>
      <c r="N17" s="30" t="s">
        <v>86</v>
      </c>
    </row>
    <row r="18" spans="1:14" s="1" customFormat="1" ht="12.6" customHeight="1">
      <c r="A18" s="62" t="s">
        <v>110</v>
      </c>
      <c r="B18" s="35" t="s">
        <v>29</v>
      </c>
      <c r="C18" s="32">
        <v>1</v>
      </c>
      <c r="D18" s="31" t="s">
        <v>176</v>
      </c>
      <c r="E18" s="63" t="s">
        <v>177</v>
      </c>
      <c r="F18" s="64" t="s">
        <v>178</v>
      </c>
      <c r="G18" s="45"/>
      <c r="H18" s="50"/>
      <c r="I18" s="50"/>
      <c r="J18" s="50"/>
      <c r="K18" s="50"/>
      <c r="L18" s="31">
        <v>51</v>
      </c>
      <c r="M18" s="56"/>
      <c r="N18" s="30" t="s">
        <v>86</v>
      </c>
    </row>
    <row r="19" spans="1:14" s="1" customFormat="1" ht="12.6" customHeight="1">
      <c r="A19" s="34" t="s">
        <v>109</v>
      </c>
      <c r="B19" s="35" t="s">
        <v>30</v>
      </c>
      <c r="C19" s="32">
        <v>1</v>
      </c>
      <c r="D19" s="31" t="s">
        <v>96</v>
      </c>
      <c r="E19" s="31" t="s">
        <v>112</v>
      </c>
      <c r="F19" s="32" t="s">
        <v>159</v>
      </c>
      <c r="G19" s="46"/>
      <c r="H19" s="51"/>
      <c r="I19" s="51"/>
      <c r="J19" s="51"/>
      <c r="K19" s="51"/>
      <c r="L19" s="31"/>
      <c r="M19" s="57"/>
      <c r="N19" s="30" t="s">
        <v>86</v>
      </c>
    </row>
    <row r="20" spans="1:14" s="1" customFormat="1" ht="12.6" customHeight="1">
      <c r="A20" s="34" t="s">
        <v>109</v>
      </c>
      <c r="B20" s="35" t="s">
        <v>31</v>
      </c>
      <c r="C20" s="32">
        <v>1</v>
      </c>
      <c r="D20" s="31" t="s">
        <v>7</v>
      </c>
      <c r="E20" s="31" t="s">
        <v>120</v>
      </c>
      <c r="F20" s="32" t="s">
        <v>141</v>
      </c>
      <c r="G20" s="46"/>
      <c r="H20" s="51"/>
      <c r="I20" s="51"/>
      <c r="J20" s="51"/>
      <c r="K20" s="51"/>
      <c r="L20" s="31"/>
      <c r="M20" s="57"/>
      <c r="N20" s="30" t="s">
        <v>86</v>
      </c>
    </row>
    <row r="21" spans="1:14" s="1" customFormat="1" ht="12.6" customHeight="1">
      <c r="A21" s="34" t="s">
        <v>109</v>
      </c>
      <c r="B21" s="33" t="s">
        <v>32</v>
      </c>
      <c r="C21" s="32">
        <v>1</v>
      </c>
      <c r="D21" s="31" t="s">
        <v>62</v>
      </c>
      <c r="E21" s="31" t="s">
        <v>122</v>
      </c>
      <c r="F21" s="32" t="s">
        <v>142</v>
      </c>
      <c r="G21" s="46"/>
      <c r="H21" s="51"/>
      <c r="I21" s="51"/>
      <c r="J21" s="51"/>
      <c r="K21" s="51"/>
      <c r="L21" s="31">
        <v>88.5</v>
      </c>
      <c r="M21" s="57"/>
      <c r="N21" s="30" t="s">
        <v>86</v>
      </c>
    </row>
    <row r="22" spans="1:14" s="1" customFormat="1" ht="12.6" customHeight="1">
      <c r="A22" s="29" t="s">
        <v>109</v>
      </c>
      <c r="B22" s="28" t="s">
        <v>32</v>
      </c>
      <c r="C22" s="27">
        <v>2</v>
      </c>
      <c r="D22" s="26" t="s">
        <v>97</v>
      </c>
      <c r="E22" s="26" t="s">
        <v>118</v>
      </c>
      <c r="F22" s="27" t="s">
        <v>160</v>
      </c>
      <c r="G22" s="46"/>
      <c r="H22" s="51"/>
      <c r="I22" s="51"/>
      <c r="J22" s="51"/>
      <c r="K22" s="51"/>
      <c r="L22" s="26">
        <v>33.5</v>
      </c>
      <c r="M22" s="57"/>
      <c r="N22" s="36"/>
    </row>
    <row r="23" spans="1:14" s="1" customFormat="1" ht="12.6" customHeight="1">
      <c r="A23" s="34" t="s">
        <v>109</v>
      </c>
      <c r="B23" s="33" t="s">
        <v>33</v>
      </c>
      <c r="C23" s="32">
        <v>1</v>
      </c>
      <c r="D23" s="31" t="s">
        <v>7</v>
      </c>
      <c r="E23" s="31" t="s">
        <v>113</v>
      </c>
      <c r="F23" s="32" t="s">
        <v>143</v>
      </c>
      <c r="G23" s="46"/>
      <c r="H23" s="51"/>
      <c r="I23" s="51"/>
      <c r="J23" s="51"/>
      <c r="K23" s="51"/>
      <c r="L23" s="31"/>
      <c r="M23" s="57"/>
      <c r="N23" s="30" t="s">
        <v>86</v>
      </c>
    </row>
    <row r="24" spans="1:14" s="1" customFormat="1" ht="12.6" customHeight="1">
      <c r="A24" s="34" t="s">
        <v>109</v>
      </c>
      <c r="B24" s="35" t="s">
        <v>34</v>
      </c>
      <c r="C24" s="32">
        <v>1</v>
      </c>
      <c r="D24" s="31" t="s">
        <v>7</v>
      </c>
      <c r="E24" s="31" t="s">
        <v>113</v>
      </c>
      <c r="F24" s="32" t="s">
        <v>143</v>
      </c>
      <c r="G24" s="46"/>
      <c r="H24" s="51"/>
      <c r="I24" s="51"/>
      <c r="J24" s="51"/>
      <c r="K24" s="51"/>
      <c r="L24" s="31"/>
      <c r="M24" s="57"/>
      <c r="N24" s="30" t="s">
        <v>86</v>
      </c>
    </row>
    <row r="25" spans="1:14" s="1" customFormat="1" ht="12.6" customHeight="1">
      <c r="A25" s="34" t="s">
        <v>109</v>
      </c>
      <c r="B25" s="35" t="s">
        <v>35</v>
      </c>
      <c r="C25" s="32">
        <v>1</v>
      </c>
      <c r="D25" s="31" t="s">
        <v>63</v>
      </c>
      <c r="E25" s="31" t="s">
        <v>123</v>
      </c>
      <c r="F25" s="32" t="s">
        <v>144</v>
      </c>
      <c r="G25" s="46"/>
      <c r="H25" s="51"/>
      <c r="I25" s="51"/>
      <c r="J25" s="51"/>
      <c r="K25" s="51"/>
      <c r="L25" s="31">
        <v>99</v>
      </c>
      <c r="M25" s="57"/>
      <c r="N25" s="30" t="s">
        <v>86</v>
      </c>
    </row>
    <row r="26" spans="1:14" s="1" customFormat="1" ht="12.6" customHeight="1">
      <c r="A26" s="29" t="s">
        <v>109</v>
      </c>
      <c r="B26" s="37" t="s">
        <v>35</v>
      </c>
      <c r="C26" s="27">
        <v>2</v>
      </c>
      <c r="D26" s="26" t="s">
        <v>99</v>
      </c>
      <c r="E26" s="26" t="s">
        <v>127</v>
      </c>
      <c r="F26" s="27" t="s">
        <v>148</v>
      </c>
      <c r="G26" s="45"/>
      <c r="H26" s="50"/>
      <c r="I26" s="50"/>
      <c r="J26" s="50"/>
      <c r="K26" s="50"/>
      <c r="L26" s="26">
        <v>28</v>
      </c>
      <c r="M26" s="56"/>
      <c r="N26" s="36"/>
    </row>
    <row r="27" spans="1:14" s="1" customFormat="1" ht="12.6" customHeight="1">
      <c r="A27" s="29" t="s">
        <v>109</v>
      </c>
      <c r="B27" s="37" t="s">
        <v>35</v>
      </c>
      <c r="C27" s="27">
        <v>3</v>
      </c>
      <c r="D27" s="26" t="s">
        <v>98</v>
      </c>
      <c r="E27" s="26" t="s">
        <v>186</v>
      </c>
      <c r="F27" s="27" t="s">
        <v>140</v>
      </c>
      <c r="G27" s="46"/>
      <c r="H27" s="51"/>
      <c r="I27" s="51"/>
      <c r="J27" s="51"/>
      <c r="K27" s="51"/>
      <c r="L27" s="26">
        <v>10</v>
      </c>
      <c r="M27" s="57"/>
      <c r="N27" s="36"/>
    </row>
    <row r="28" spans="1:14" s="1" customFormat="1" ht="12.6" customHeight="1">
      <c r="A28" s="34" t="s">
        <v>109</v>
      </c>
      <c r="B28" s="35" t="s">
        <v>36</v>
      </c>
      <c r="C28" s="32">
        <v>1</v>
      </c>
      <c r="D28" s="31" t="s">
        <v>64</v>
      </c>
      <c r="E28" s="31" t="s">
        <v>124</v>
      </c>
      <c r="F28" s="32" t="s">
        <v>145</v>
      </c>
      <c r="G28" s="46"/>
      <c r="H28" s="51"/>
      <c r="I28" s="51"/>
      <c r="J28" s="51"/>
      <c r="K28" s="51"/>
      <c r="L28" s="31">
        <v>61</v>
      </c>
      <c r="M28" s="57"/>
      <c r="N28" s="30" t="s">
        <v>86</v>
      </c>
    </row>
    <row r="29" spans="1:14" s="1" customFormat="1" ht="12.6" customHeight="1">
      <c r="A29" s="29" t="s">
        <v>109</v>
      </c>
      <c r="B29" s="37" t="s">
        <v>36</v>
      </c>
      <c r="C29" s="27">
        <v>2</v>
      </c>
      <c r="D29" s="26" t="s">
        <v>99</v>
      </c>
      <c r="E29" s="26" t="s">
        <v>127</v>
      </c>
      <c r="F29" s="27" t="s">
        <v>148</v>
      </c>
      <c r="G29" s="46"/>
      <c r="H29" s="51"/>
      <c r="I29" s="51"/>
      <c r="J29" s="51"/>
      <c r="K29" s="51"/>
      <c r="L29" s="26">
        <v>38</v>
      </c>
      <c r="M29" s="57"/>
      <c r="N29" s="36"/>
    </row>
    <row r="30" spans="1:14" s="1" customFormat="1" ht="12.6" customHeight="1">
      <c r="A30" s="29" t="s">
        <v>109</v>
      </c>
      <c r="B30" s="37" t="s">
        <v>36</v>
      </c>
      <c r="C30" s="27">
        <v>3</v>
      </c>
      <c r="D30" s="26" t="s">
        <v>7</v>
      </c>
      <c r="E30" s="26" t="s">
        <v>113</v>
      </c>
      <c r="F30" s="27" t="s">
        <v>143</v>
      </c>
      <c r="G30" s="46"/>
      <c r="H30" s="51"/>
      <c r="I30" s="51"/>
      <c r="J30" s="51"/>
      <c r="K30" s="51"/>
      <c r="L30" s="26">
        <v>33</v>
      </c>
      <c r="M30" s="57"/>
      <c r="N30" s="36"/>
    </row>
    <row r="31" spans="1:14" s="1" customFormat="1" ht="12.6" customHeight="1">
      <c r="A31" s="34" t="s">
        <v>109</v>
      </c>
      <c r="B31" s="35" t="s">
        <v>37</v>
      </c>
      <c r="C31" s="32">
        <v>1</v>
      </c>
      <c r="D31" s="31" t="s">
        <v>7</v>
      </c>
      <c r="E31" s="31" t="s">
        <v>113</v>
      </c>
      <c r="F31" s="32" t="s">
        <v>143</v>
      </c>
      <c r="G31" s="46"/>
      <c r="H31" s="51"/>
      <c r="I31" s="51"/>
      <c r="J31" s="51"/>
      <c r="K31" s="51"/>
      <c r="L31" s="31">
        <v>119</v>
      </c>
      <c r="M31" s="57"/>
      <c r="N31" s="30" t="s">
        <v>86</v>
      </c>
    </row>
    <row r="32" spans="1:14" s="1" customFormat="1" ht="12.6" customHeight="1">
      <c r="A32" s="29" t="s">
        <v>109</v>
      </c>
      <c r="B32" s="37" t="s">
        <v>37</v>
      </c>
      <c r="C32" s="27">
        <v>2</v>
      </c>
      <c r="D32" s="26" t="s">
        <v>99</v>
      </c>
      <c r="E32" s="26" t="s">
        <v>127</v>
      </c>
      <c r="F32" s="27" t="s">
        <v>148</v>
      </c>
      <c r="G32" s="46"/>
      <c r="H32" s="51"/>
      <c r="I32" s="51"/>
      <c r="J32" s="51"/>
      <c r="K32" s="51"/>
      <c r="L32" s="26">
        <v>40</v>
      </c>
      <c r="M32" s="57"/>
      <c r="N32" s="36"/>
    </row>
    <row r="33" spans="1:14" s="1" customFormat="1" ht="12.6" customHeight="1">
      <c r="A33" s="29" t="s">
        <v>109</v>
      </c>
      <c r="B33" s="37" t="s">
        <v>37</v>
      </c>
      <c r="C33" s="27">
        <v>3</v>
      </c>
      <c r="D33" s="26" t="s">
        <v>12</v>
      </c>
      <c r="E33" s="26" t="s">
        <v>117</v>
      </c>
      <c r="F33" s="27" t="s">
        <v>136</v>
      </c>
      <c r="G33" s="46"/>
      <c r="H33" s="51"/>
      <c r="I33" s="51"/>
      <c r="J33" s="51"/>
      <c r="K33" s="51"/>
      <c r="L33" s="26">
        <v>19.5</v>
      </c>
      <c r="M33" s="57"/>
      <c r="N33" s="36"/>
    </row>
    <row r="34" spans="1:14" s="1" customFormat="1" ht="12.6" customHeight="1">
      <c r="A34" s="34" t="s">
        <v>109</v>
      </c>
      <c r="B34" s="35" t="s">
        <v>38</v>
      </c>
      <c r="C34" s="32">
        <v>1</v>
      </c>
      <c r="D34" s="31" t="s">
        <v>12</v>
      </c>
      <c r="E34" s="31" t="s">
        <v>117</v>
      </c>
      <c r="F34" s="32" t="s">
        <v>136</v>
      </c>
      <c r="G34" s="46"/>
      <c r="H34" s="51"/>
      <c r="I34" s="51"/>
      <c r="J34" s="51"/>
      <c r="K34" s="51"/>
      <c r="L34" s="31">
        <v>128</v>
      </c>
      <c r="M34" s="57"/>
      <c r="N34" s="30" t="s">
        <v>86</v>
      </c>
    </row>
    <row r="35" spans="1:14" s="1" customFormat="1" ht="12.6" customHeight="1">
      <c r="A35" s="29" t="s">
        <v>109</v>
      </c>
      <c r="B35" s="37" t="s">
        <v>38</v>
      </c>
      <c r="C35" s="27">
        <v>2</v>
      </c>
      <c r="D35" s="26" t="s">
        <v>7</v>
      </c>
      <c r="E35" s="26" t="s">
        <v>113</v>
      </c>
      <c r="F35" s="27" t="s">
        <v>143</v>
      </c>
      <c r="G35" s="46"/>
      <c r="H35" s="51"/>
      <c r="I35" s="51"/>
      <c r="J35" s="51"/>
      <c r="K35" s="51"/>
      <c r="L35" s="26">
        <v>41</v>
      </c>
      <c r="M35" s="57"/>
      <c r="N35" s="36"/>
    </row>
    <row r="36" spans="1:14" s="1" customFormat="1" ht="12.6" customHeight="1">
      <c r="A36" s="34" t="s">
        <v>109</v>
      </c>
      <c r="B36" s="35" t="s">
        <v>39</v>
      </c>
      <c r="C36" s="32">
        <v>1</v>
      </c>
      <c r="D36" s="31" t="s">
        <v>64</v>
      </c>
      <c r="E36" s="31" t="s">
        <v>124</v>
      </c>
      <c r="F36" s="32" t="s">
        <v>145</v>
      </c>
      <c r="G36" s="46"/>
      <c r="H36" s="51"/>
      <c r="I36" s="51"/>
      <c r="J36" s="51"/>
      <c r="K36" s="51"/>
      <c r="L36" s="31">
        <v>70</v>
      </c>
      <c r="M36" s="57"/>
      <c r="N36" s="30" t="s">
        <v>86</v>
      </c>
    </row>
    <row r="37" spans="1:14" s="1" customFormat="1" ht="12.6" customHeight="1">
      <c r="A37" s="29" t="s">
        <v>109</v>
      </c>
      <c r="B37" s="37" t="s">
        <v>39</v>
      </c>
      <c r="C37" s="27">
        <v>2</v>
      </c>
      <c r="D37" s="26" t="s">
        <v>65</v>
      </c>
      <c r="E37" s="26" t="s">
        <v>115</v>
      </c>
      <c r="F37" s="27" t="s">
        <v>135</v>
      </c>
      <c r="G37" s="46"/>
      <c r="H37" s="51"/>
      <c r="I37" s="51"/>
      <c r="J37" s="51"/>
      <c r="K37" s="51"/>
      <c r="L37" s="26">
        <v>50</v>
      </c>
      <c r="M37" s="57"/>
      <c r="N37" s="36"/>
    </row>
    <row r="38" spans="1:14" s="1" customFormat="1" ht="12.6" customHeight="1">
      <c r="A38" s="29" t="s">
        <v>109</v>
      </c>
      <c r="B38" s="37" t="s">
        <v>39</v>
      </c>
      <c r="C38" s="27">
        <v>3</v>
      </c>
      <c r="D38" s="26" t="s">
        <v>99</v>
      </c>
      <c r="E38" s="26" t="s">
        <v>127</v>
      </c>
      <c r="F38" s="27" t="s">
        <v>148</v>
      </c>
      <c r="G38" s="45"/>
      <c r="H38" s="54"/>
      <c r="I38" s="54"/>
      <c r="J38" s="50"/>
      <c r="K38" s="50"/>
      <c r="L38" s="26">
        <v>19</v>
      </c>
      <c r="M38" s="56"/>
      <c r="N38" s="36"/>
    </row>
    <row r="39" spans="1:14" s="1" customFormat="1" ht="12.6" customHeight="1">
      <c r="A39" s="29" t="s">
        <v>109</v>
      </c>
      <c r="B39" s="37" t="s">
        <v>39</v>
      </c>
      <c r="C39" s="27">
        <v>4</v>
      </c>
      <c r="D39" s="26" t="s">
        <v>12</v>
      </c>
      <c r="E39" s="26" t="s">
        <v>117</v>
      </c>
      <c r="F39" s="27" t="s">
        <v>136</v>
      </c>
      <c r="G39" s="46"/>
      <c r="H39" s="47"/>
      <c r="I39" s="47"/>
      <c r="J39" s="51"/>
      <c r="K39" s="51"/>
      <c r="L39" s="26">
        <v>17</v>
      </c>
      <c r="M39" s="57"/>
      <c r="N39" s="36"/>
    </row>
    <row r="40" spans="1:14" s="1" customFormat="1" ht="12.6" customHeight="1">
      <c r="A40" s="29" t="s">
        <v>109</v>
      </c>
      <c r="B40" s="37" t="s">
        <v>39</v>
      </c>
      <c r="C40" s="27">
        <v>5</v>
      </c>
      <c r="D40" s="26" t="s">
        <v>92</v>
      </c>
      <c r="E40" s="26" t="s">
        <v>132</v>
      </c>
      <c r="F40" s="27" t="s">
        <v>158</v>
      </c>
      <c r="G40" s="46"/>
      <c r="H40" s="47"/>
      <c r="I40" s="47"/>
      <c r="J40" s="51"/>
      <c r="K40" s="51"/>
      <c r="L40" s="26">
        <v>15</v>
      </c>
      <c r="M40" s="57"/>
      <c r="N40" s="36"/>
    </row>
    <row r="41" spans="1:14" s="1" customFormat="1" ht="12.6" customHeight="1">
      <c r="A41" s="29" t="s">
        <v>109</v>
      </c>
      <c r="B41" s="37" t="s">
        <v>39</v>
      </c>
      <c r="C41" s="27">
        <v>6</v>
      </c>
      <c r="D41" s="26" t="s">
        <v>7</v>
      </c>
      <c r="E41" s="26" t="s">
        <v>113</v>
      </c>
      <c r="F41" s="27" t="s">
        <v>143</v>
      </c>
      <c r="G41" s="46"/>
      <c r="H41" s="47"/>
      <c r="I41" s="47"/>
      <c r="J41" s="51"/>
      <c r="K41" s="51"/>
      <c r="L41" s="26">
        <v>7</v>
      </c>
      <c r="M41" s="57"/>
      <c r="N41" s="36"/>
    </row>
    <row r="42" spans="1:14" s="1" customFormat="1" ht="12.6" customHeight="1">
      <c r="A42" s="34" t="s">
        <v>109</v>
      </c>
      <c r="B42" s="33" t="s">
        <v>40</v>
      </c>
      <c r="C42" s="32">
        <v>1</v>
      </c>
      <c r="D42" s="31" t="s">
        <v>64</v>
      </c>
      <c r="E42" s="31" t="s">
        <v>117</v>
      </c>
      <c r="F42" s="32" t="s">
        <v>136</v>
      </c>
      <c r="G42" s="46"/>
      <c r="H42" s="47"/>
      <c r="I42" s="47"/>
      <c r="J42" s="51"/>
      <c r="K42" s="51"/>
      <c r="L42" s="31"/>
      <c r="M42" s="57"/>
      <c r="N42" s="30" t="s">
        <v>86</v>
      </c>
    </row>
    <row r="43" spans="1:14" s="1" customFormat="1" ht="12.6" customHeight="1">
      <c r="A43" s="34" t="s">
        <v>109</v>
      </c>
      <c r="B43" s="35" t="s">
        <v>41</v>
      </c>
      <c r="C43" s="32">
        <v>1</v>
      </c>
      <c r="D43" s="31" t="s">
        <v>100</v>
      </c>
      <c r="E43" s="31" t="s">
        <v>119</v>
      </c>
      <c r="F43" s="32" t="s">
        <v>139</v>
      </c>
      <c r="G43" s="46"/>
      <c r="H43" s="47"/>
      <c r="I43" s="47"/>
      <c r="J43" s="51"/>
      <c r="K43" s="51"/>
      <c r="L43" s="31"/>
      <c r="M43" s="57"/>
      <c r="N43" s="30" t="s">
        <v>86</v>
      </c>
    </row>
    <row r="44" spans="1:14" s="1" customFormat="1" ht="12.6" customHeight="1">
      <c r="A44" s="34" t="s">
        <v>109</v>
      </c>
      <c r="B44" s="35" t="s">
        <v>42</v>
      </c>
      <c r="C44" s="32">
        <v>1</v>
      </c>
      <c r="D44" s="31" t="s">
        <v>65</v>
      </c>
      <c r="E44" s="31" t="s">
        <v>115</v>
      </c>
      <c r="F44" s="32" t="s">
        <v>135</v>
      </c>
      <c r="G44" s="46"/>
      <c r="H44" s="47"/>
      <c r="I44" s="47"/>
      <c r="J44" s="51"/>
      <c r="K44" s="51"/>
      <c r="L44" s="31"/>
      <c r="M44" s="57"/>
      <c r="N44" s="30" t="s">
        <v>86</v>
      </c>
    </row>
    <row r="45" spans="1:14" s="1" customFormat="1" ht="12.6" customHeight="1">
      <c r="A45" s="34" t="s">
        <v>109</v>
      </c>
      <c r="B45" s="35" t="s">
        <v>43</v>
      </c>
      <c r="C45" s="32">
        <v>1</v>
      </c>
      <c r="D45" s="31" t="s">
        <v>65</v>
      </c>
      <c r="E45" s="31" t="s">
        <v>115</v>
      </c>
      <c r="F45" s="32" t="s">
        <v>135</v>
      </c>
      <c r="G45" s="46"/>
      <c r="H45" s="47"/>
      <c r="I45" s="47"/>
      <c r="J45" s="51"/>
      <c r="K45" s="51"/>
      <c r="L45" s="31"/>
      <c r="M45" s="57"/>
      <c r="N45" s="30" t="s">
        <v>86</v>
      </c>
    </row>
    <row r="46" spans="1:14" s="1" customFormat="1" ht="12.6" customHeight="1">
      <c r="A46" s="34" t="s">
        <v>109</v>
      </c>
      <c r="B46" s="35" t="s">
        <v>44</v>
      </c>
      <c r="C46" s="32">
        <v>1</v>
      </c>
      <c r="D46" s="31" t="s">
        <v>5</v>
      </c>
      <c r="E46" s="31" t="s">
        <v>113</v>
      </c>
      <c r="F46" s="32" t="s">
        <v>143</v>
      </c>
      <c r="G46" s="46"/>
      <c r="H46" s="47"/>
      <c r="I46" s="47"/>
      <c r="J46" s="51"/>
      <c r="K46" s="51"/>
      <c r="L46" s="31"/>
      <c r="M46" s="57"/>
      <c r="N46" s="30" t="s">
        <v>86</v>
      </c>
    </row>
    <row r="47" spans="1:14" s="1" customFormat="1" ht="12.6" customHeight="1">
      <c r="A47" s="34" t="s">
        <v>109</v>
      </c>
      <c r="B47" s="35" t="s">
        <v>45</v>
      </c>
      <c r="C47" s="32">
        <v>1</v>
      </c>
      <c r="D47" s="31" t="s">
        <v>9</v>
      </c>
      <c r="E47" s="31" t="s">
        <v>125</v>
      </c>
      <c r="F47" s="32" t="s">
        <v>146</v>
      </c>
      <c r="G47" s="46"/>
      <c r="H47" s="47"/>
      <c r="I47" s="47"/>
      <c r="J47" s="51"/>
      <c r="K47" s="51"/>
      <c r="L47" s="31"/>
      <c r="M47" s="57"/>
      <c r="N47" s="30" t="s">
        <v>86</v>
      </c>
    </row>
    <row r="48" spans="1:14" s="1" customFormat="1" ht="12.6" customHeight="1">
      <c r="A48" s="34" t="s">
        <v>109</v>
      </c>
      <c r="B48" s="33" t="s">
        <v>46</v>
      </c>
      <c r="C48" s="32">
        <v>1</v>
      </c>
      <c r="D48" s="31" t="s">
        <v>9</v>
      </c>
      <c r="E48" s="31" t="s">
        <v>125</v>
      </c>
      <c r="F48" s="32" t="s">
        <v>146</v>
      </c>
      <c r="G48" s="46"/>
      <c r="H48" s="47"/>
      <c r="I48" s="47"/>
      <c r="J48" s="51"/>
      <c r="K48" s="51"/>
      <c r="L48" s="31"/>
      <c r="M48" s="57"/>
      <c r="N48" s="30" t="s">
        <v>86</v>
      </c>
    </row>
    <row r="49" spans="1:14" s="1" customFormat="1" ht="12.6" customHeight="1">
      <c r="A49" s="34" t="s">
        <v>109</v>
      </c>
      <c r="B49" s="35" t="s">
        <v>47</v>
      </c>
      <c r="C49" s="32">
        <v>1</v>
      </c>
      <c r="D49" s="31" t="s">
        <v>8</v>
      </c>
      <c r="E49" s="31" t="s">
        <v>117</v>
      </c>
      <c r="F49" s="32" t="s">
        <v>136</v>
      </c>
      <c r="G49" s="46"/>
      <c r="H49" s="47"/>
      <c r="I49" s="47"/>
      <c r="J49" s="51"/>
      <c r="K49" s="51"/>
      <c r="L49" s="72">
        <v>57.5</v>
      </c>
      <c r="M49" s="57"/>
      <c r="N49" s="30" t="s">
        <v>86</v>
      </c>
    </row>
    <row r="50" spans="1:14" s="1" customFormat="1" ht="12.6" customHeight="1">
      <c r="A50" s="29" t="s">
        <v>109</v>
      </c>
      <c r="B50" s="37" t="s">
        <v>47</v>
      </c>
      <c r="C50" s="27">
        <v>2</v>
      </c>
      <c r="D50" s="26" t="s">
        <v>5</v>
      </c>
      <c r="E50" s="26" t="s">
        <v>113</v>
      </c>
      <c r="F50" s="27" t="s">
        <v>143</v>
      </c>
      <c r="G50" s="46"/>
      <c r="H50" s="47"/>
      <c r="I50" s="47"/>
      <c r="J50" s="51"/>
      <c r="K50" s="51"/>
      <c r="L50" s="73">
        <v>44.5</v>
      </c>
      <c r="M50" s="57"/>
      <c r="N50" s="36"/>
    </row>
    <row r="51" spans="1:14" s="1" customFormat="1" ht="12.6" customHeight="1">
      <c r="A51" s="29" t="s">
        <v>109</v>
      </c>
      <c r="B51" s="37" t="s">
        <v>47</v>
      </c>
      <c r="C51" s="27">
        <v>3</v>
      </c>
      <c r="D51" s="26" t="s">
        <v>9</v>
      </c>
      <c r="E51" s="26" t="s">
        <v>125</v>
      </c>
      <c r="F51" s="27" t="s">
        <v>146</v>
      </c>
      <c r="G51" s="46"/>
      <c r="H51" s="47"/>
      <c r="I51" s="47"/>
      <c r="J51" s="51"/>
      <c r="K51" s="51"/>
      <c r="L51" s="73">
        <v>44</v>
      </c>
      <c r="M51" s="57"/>
      <c r="N51" s="36"/>
    </row>
    <row r="52" spans="1:14" s="1" customFormat="1" ht="12.6" customHeight="1">
      <c r="A52" s="29" t="s">
        <v>109</v>
      </c>
      <c r="B52" s="37" t="s">
        <v>47</v>
      </c>
      <c r="C52" s="27">
        <v>4</v>
      </c>
      <c r="D52" s="26" t="s">
        <v>185</v>
      </c>
      <c r="E52" s="26" t="s">
        <v>119</v>
      </c>
      <c r="F52" s="27" t="s">
        <v>139</v>
      </c>
      <c r="G52" s="46"/>
      <c r="H52" s="47"/>
      <c r="I52" s="47"/>
      <c r="J52" s="51"/>
      <c r="K52" s="51"/>
      <c r="L52" s="73">
        <v>21.5</v>
      </c>
      <c r="M52" s="57"/>
      <c r="N52" s="36"/>
    </row>
    <row r="53" spans="1:14" s="1" customFormat="1" ht="12.6" customHeight="1">
      <c r="A53" s="29" t="s">
        <v>109</v>
      </c>
      <c r="B53" s="37" t="s">
        <v>47</v>
      </c>
      <c r="C53" s="27">
        <v>5</v>
      </c>
      <c r="D53" s="26" t="s">
        <v>66</v>
      </c>
      <c r="E53" s="26" t="s">
        <v>124</v>
      </c>
      <c r="F53" s="27" t="s">
        <v>145</v>
      </c>
      <c r="G53" s="46"/>
      <c r="H53" s="47"/>
      <c r="I53" s="47"/>
      <c r="J53" s="51"/>
      <c r="K53" s="51"/>
      <c r="L53" s="73">
        <v>7</v>
      </c>
      <c r="M53" s="57"/>
      <c r="N53" s="36"/>
    </row>
    <row r="54" spans="1:14" s="1" customFormat="1" ht="12.6" customHeight="1">
      <c r="A54" s="34" t="s">
        <v>109</v>
      </c>
      <c r="B54" s="35" t="s">
        <v>48</v>
      </c>
      <c r="C54" s="32">
        <v>1</v>
      </c>
      <c r="D54" s="31" t="s">
        <v>9</v>
      </c>
      <c r="E54" s="31" t="s">
        <v>125</v>
      </c>
      <c r="F54" s="32" t="s">
        <v>146</v>
      </c>
      <c r="G54" s="46"/>
      <c r="H54" s="47"/>
      <c r="I54" s="47"/>
      <c r="J54" s="51"/>
      <c r="K54" s="51"/>
      <c r="L54" s="31"/>
      <c r="M54" s="57"/>
      <c r="N54" s="30" t="s">
        <v>86</v>
      </c>
    </row>
    <row r="55" spans="1:14" s="1" customFormat="1" ht="12.6" customHeight="1">
      <c r="A55" s="34" t="s">
        <v>109</v>
      </c>
      <c r="B55" s="35" t="s">
        <v>49</v>
      </c>
      <c r="C55" s="32">
        <v>1</v>
      </c>
      <c r="D55" s="31" t="s">
        <v>9</v>
      </c>
      <c r="E55" s="31" t="s">
        <v>125</v>
      </c>
      <c r="F55" s="32" t="s">
        <v>146</v>
      </c>
      <c r="G55" s="46"/>
      <c r="H55" s="47"/>
      <c r="I55" s="47"/>
      <c r="J55" s="51"/>
      <c r="K55" s="51"/>
      <c r="L55" s="31"/>
      <c r="M55" s="57"/>
      <c r="N55" s="30" t="s">
        <v>86</v>
      </c>
    </row>
    <row r="56" spans="1:14" s="1" customFormat="1" ht="12.6" customHeight="1">
      <c r="A56" s="34" t="s">
        <v>109</v>
      </c>
      <c r="B56" s="35" t="s">
        <v>50</v>
      </c>
      <c r="C56" s="32">
        <v>1</v>
      </c>
      <c r="D56" s="31" t="s">
        <v>8</v>
      </c>
      <c r="E56" s="31" t="s">
        <v>126</v>
      </c>
      <c r="F56" s="32" t="s">
        <v>147</v>
      </c>
      <c r="G56" s="45"/>
      <c r="H56" s="54"/>
      <c r="I56" s="54"/>
      <c r="J56" s="50"/>
      <c r="K56" s="50"/>
      <c r="L56" s="31"/>
      <c r="M56" s="56"/>
      <c r="N56" s="30" t="s">
        <v>86</v>
      </c>
    </row>
    <row r="57" spans="1:14" s="1" customFormat="1" ht="12.6" customHeight="1">
      <c r="A57" s="34" t="s">
        <v>109</v>
      </c>
      <c r="B57" s="35" t="s">
        <v>51</v>
      </c>
      <c r="C57" s="32">
        <v>1</v>
      </c>
      <c r="D57" s="31" t="s">
        <v>66</v>
      </c>
      <c r="E57" s="31" t="s">
        <v>124</v>
      </c>
      <c r="F57" s="32" t="s">
        <v>145</v>
      </c>
      <c r="G57" s="46"/>
      <c r="H57" s="47"/>
      <c r="I57" s="47"/>
      <c r="J57" s="51"/>
      <c r="K57" s="51"/>
      <c r="L57" s="31"/>
      <c r="M57" s="57"/>
      <c r="N57" s="30" t="s">
        <v>86</v>
      </c>
    </row>
    <row r="58" spans="1:14" s="1" customFormat="1" ht="12.6" customHeight="1">
      <c r="A58" s="34" t="s">
        <v>109</v>
      </c>
      <c r="B58" s="35" t="s">
        <v>52</v>
      </c>
      <c r="C58" s="32">
        <v>1</v>
      </c>
      <c r="D58" s="31" t="s">
        <v>67</v>
      </c>
      <c r="E58" s="31" t="s">
        <v>127</v>
      </c>
      <c r="F58" s="32" t="s">
        <v>148</v>
      </c>
      <c r="G58" s="46"/>
      <c r="H58" s="47"/>
      <c r="I58" s="47"/>
      <c r="J58" s="51"/>
      <c r="K58" s="51"/>
      <c r="L58" s="31"/>
      <c r="M58" s="57"/>
      <c r="N58" s="30" t="s">
        <v>86</v>
      </c>
    </row>
    <row r="59" spans="1:14" s="1" customFormat="1" ht="12.6" customHeight="1">
      <c r="A59" s="34" t="s">
        <v>109</v>
      </c>
      <c r="B59" s="35" t="s">
        <v>53</v>
      </c>
      <c r="C59" s="32">
        <v>1</v>
      </c>
      <c r="D59" s="31" t="s">
        <v>9</v>
      </c>
      <c r="E59" s="31" t="s">
        <v>125</v>
      </c>
      <c r="F59" s="32" t="s">
        <v>146</v>
      </c>
      <c r="G59" s="46"/>
      <c r="H59" s="47"/>
      <c r="I59" s="47"/>
      <c r="J59" s="51"/>
      <c r="K59" s="51"/>
      <c r="L59" s="31"/>
      <c r="M59" s="57"/>
      <c r="N59" s="30" t="s">
        <v>86</v>
      </c>
    </row>
    <row r="60" spans="1:14" s="1" customFormat="1" ht="12.6" customHeight="1">
      <c r="A60" s="34" t="s">
        <v>109</v>
      </c>
      <c r="B60" s="35" t="s">
        <v>54</v>
      </c>
      <c r="C60" s="32">
        <v>1</v>
      </c>
      <c r="D60" s="31" t="s">
        <v>9</v>
      </c>
      <c r="E60" s="31" t="s">
        <v>125</v>
      </c>
      <c r="F60" s="32" t="s">
        <v>146</v>
      </c>
      <c r="G60" s="46"/>
      <c r="H60" s="47"/>
      <c r="I60" s="47"/>
      <c r="J60" s="51"/>
      <c r="K60" s="51"/>
      <c r="L60" s="31"/>
      <c r="M60" s="57"/>
      <c r="N60" s="30" t="s">
        <v>86</v>
      </c>
    </row>
    <row r="61" spans="1:14" s="1" customFormat="1" ht="12.6" customHeight="1">
      <c r="A61" s="34" t="s">
        <v>109</v>
      </c>
      <c r="B61" s="35" t="s">
        <v>55</v>
      </c>
      <c r="C61" s="32">
        <v>1</v>
      </c>
      <c r="D61" s="31" t="s">
        <v>9</v>
      </c>
      <c r="E61" s="31" t="s">
        <v>125</v>
      </c>
      <c r="F61" s="32" t="s">
        <v>146</v>
      </c>
      <c r="G61" s="46"/>
      <c r="H61" s="47"/>
      <c r="I61" s="47"/>
      <c r="J61" s="51"/>
      <c r="K61" s="51"/>
      <c r="L61" s="31"/>
      <c r="M61" s="57"/>
      <c r="N61" s="30" t="s">
        <v>86</v>
      </c>
    </row>
    <row r="62" spans="1:14" s="1" customFormat="1" ht="12.6" customHeight="1">
      <c r="A62" s="34" t="s">
        <v>109</v>
      </c>
      <c r="B62" s="33" t="s">
        <v>56</v>
      </c>
      <c r="C62" s="32">
        <v>1</v>
      </c>
      <c r="D62" s="31" t="s">
        <v>68</v>
      </c>
      <c r="E62" s="31" t="s">
        <v>128</v>
      </c>
      <c r="F62" s="32" t="s">
        <v>149</v>
      </c>
      <c r="G62" s="46"/>
      <c r="H62" s="47"/>
      <c r="I62" s="47"/>
      <c r="J62" s="51"/>
      <c r="K62" s="51"/>
      <c r="L62" s="31"/>
      <c r="M62" s="57"/>
      <c r="N62" s="30" t="s">
        <v>86</v>
      </c>
    </row>
    <row r="63" spans="1:14" s="1" customFormat="1" ht="12.6" customHeight="1">
      <c r="A63" s="34" t="s">
        <v>109</v>
      </c>
      <c r="B63" s="33" t="s">
        <v>57</v>
      </c>
      <c r="C63" s="32">
        <v>1</v>
      </c>
      <c r="D63" s="31" t="s">
        <v>4</v>
      </c>
      <c r="E63" s="31" t="s">
        <v>113</v>
      </c>
      <c r="F63" s="32" t="s">
        <v>143</v>
      </c>
      <c r="G63" s="46"/>
      <c r="H63" s="47"/>
      <c r="I63" s="47"/>
      <c r="J63" s="51"/>
      <c r="K63" s="51"/>
      <c r="L63" s="31"/>
      <c r="M63" s="57"/>
      <c r="N63" s="30" t="s">
        <v>86</v>
      </c>
    </row>
    <row r="64" spans="1:14" s="1" customFormat="1" ht="12.6" customHeight="1">
      <c r="A64" s="34" t="s">
        <v>109</v>
      </c>
      <c r="B64" s="33" t="s">
        <v>75</v>
      </c>
      <c r="C64" s="32">
        <v>1</v>
      </c>
      <c r="D64" s="31" t="s">
        <v>13</v>
      </c>
      <c r="E64" s="31" t="s">
        <v>117</v>
      </c>
      <c r="F64" s="32" t="s">
        <v>136</v>
      </c>
      <c r="G64" s="46"/>
      <c r="H64" s="47"/>
      <c r="I64" s="47"/>
      <c r="J64" s="51"/>
      <c r="K64" s="51"/>
      <c r="L64" s="31"/>
      <c r="M64" s="57"/>
      <c r="N64" s="30" t="s">
        <v>86</v>
      </c>
    </row>
    <row r="65" spans="1:14" s="1" customFormat="1" ht="12.6" customHeight="1">
      <c r="A65" s="34" t="s">
        <v>109</v>
      </c>
      <c r="B65" s="33" t="s">
        <v>76</v>
      </c>
      <c r="C65" s="32">
        <v>1</v>
      </c>
      <c r="D65" s="31" t="s">
        <v>69</v>
      </c>
      <c r="E65" s="31" t="s">
        <v>127</v>
      </c>
      <c r="F65" s="32" t="s">
        <v>148</v>
      </c>
      <c r="G65" s="46"/>
      <c r="H65" s="47"/>
      <c r="I65" s="47"/>
      <c r="J65" s="51"/>
      <c r="K65" s="51"/>
      <c r="L65" s="31">
        <v>12</v>
      </c>
      <c r="M65" s="57"/>
      <c r="N65" s="30" t="s">
        <v>86</v>
      </c>
    </row>
    <row r="66" spans="1:14" s="1" customFormat="1" ht="12.6" customHeight="1">
      <c r="A66" s="29" t="s">
        <v>109</v>
      </c>
      <c r="B66" s="28" t="s">
        <v>76</v>
      </c>
      <c r="C66" s="27">
        <v>2</v>
      </c>
      <c r="D66" s="26" t="s">
        <v>101</v>
      </c>
      <c r="E66" s="26" t="s">
        <v>121</v>
      </c>
      <c r="F66" s="27" t="s">
        <v>161</v>
      </c>
      <c r="G66" s="46"/>
      <c r="H66" s="47"/>
      <c r="I66" s="47"/>
      <c r="J66" s="51"/>
      <c r="K66" s="51"/>
      <c r="L66" s="26">
        <v>10</v>
      </c>
      <c r="M66" s="57"/>
      <c r="N66" s="26"/>
    </row>
    <row r="67" spans="1:14" s="1" customFormat="1" ht="12.6" customHeight="1">
      <c r="A67" s="29" t="s">
        <v>109</v>
      </c>
      <c r="B67" s="28" t="s">
        <v>76</v>
      </c>
      <c r="C67" s="27">
        <v>3</v>
      </c>
      <c r="D67" s="26" t="s">
        <v>4</v>
      </c>
      <c r="E67" s="26" t="s">
        <v>113</v>
      </c>
      <c r="F67" s="27" t="s">
        <v>143</v>
      </c>
      <c r="G67" s="46"/>
      <c r="H67" s="47"/>
      <c r="I67" s="47"/>
      <c r="J67" s="51"/>
      <c r="K67" s="51"/>
      <c r="L67" s="26">
        <v>4</v>
      </c>
      <c r="M67" s="57"/>
      <c r="N67" s="26"/>
    </row>
    <row r="68" spans="1:14" s="1" customFormat="1" ht="12.6" customHeight="1">
      <c r="A68" s="29" t="s">
        <v>109</v>
      </c>
      <c r="B68" s="28" t="s">
        <v>76</v>
      </c>
      <c r="C68" s="27">
        <v>4</v>
      </c>
      <c r="D68" s="26" t="s">
        <v>11</v>
      </c>
      <c r="E68" s="26" t="s">
        <v>113</v>
      </c>
      <c r="F68" s="27" t="s">
        <v>143</v>
      </c>
      <c r="G68" s="46"/>
      <c r="H68" s="47"/>
      <c r="I68" s="47"/>
      <c r="J68" s="51"/>
      <c r="K68" s="51"/>
      <c r="L68" s="26">
        <v>1</v>
      </c>
      <c r="M68" s="57"/>
      <c r="N68" s="26"/>
    </row>
    <row r="69" spans="1:14" s="1" customFormat="1" ht="12.6" customHeight="1">
      <c r="A69" s="34" t="s">
        <v>109</v>
      </c>
      <c r="B69" s="33" t="s">
        <v>77</v>
      </c>
      <c r="C69" s="32">
        <v>1</v>
      </c>
      <c r="D69" s="31" t="s">
        <v>69</v>
      </c>
      <c r="E69" s="31" t="s">
        <v>127</v>
      </c>
      <c r="F69" s="32" t="s">
        <v>148</v>
      </c>
      <c r="G69" s="46"/>
      <c r="H69" s="47"/>
      <c r="I69" s="47"/>
      <c r="J69" s="51"/>
      <c r="K69" s="51"/>
      <c r="L69" s="31"/>
      <c r="M69" s="57"/>
      <c r="N69" s="30" t="s">
        <v>86</v>
      </c>
    </row>
    <row r="70" spans="1:14" ht="12.6" customHeight="1">
      <c r="A70" s="34" t="s">
        <v>109</v>
      </c>
      <c r="B70" s="33" t="s">
        <v>78</v>
      </c>
      <c r="C70" s="32">
        <v>1</v>
      </c>
      <c r="D70" s="31" t="s">
        <v>70</v>
      </c>
      <c r="E70" s="31" t="s">
        <v>129</v>
      </c>
      <c r="F70" s="32" t="s">
        <v>133</v>
      </c>
      <c r="G70" s="48"/>
      <c r="H70" s="24"/>
      <c r="I70" s="24"/>
      <c r="J70" s="50"/>
      <c r="K70" s="50"/>
      <c r="L70" s="31">
        <v>23</v>
      </c>
      <c r="M70" s="56"/>
      <c r="N70" s="30" t="s">
        <v>86</v>
      </c>
    </row>
    <row r="71" spans="1:14" ht="12.6" customHeight="1">
      <c r="A71" s="29" t="s">
        <v>109</v>
      </c>
      <c r="B71" s="28" t="s">
        <v>78</v>
      </c>
      <c r="C71" s="27">
        <v>2</v>
      </c>
      <c r="D71" s="26" t="s">
        <v>69</v>
      </c>
      <c r="E71" s="26" t="s">
        <v>127</v>
      </c>
      <c r="F71" s="27" t="s">
        <v>148</v>
      </c>
      <c r="G71" s="49"/>
      <c r="H71" s="25"/>
      <c r="I71" s="25"/>
      <c r="J71" s="51"/>
      <c r="K71" s="51"/>
      <c r="L71" s="26">
        <v>2</v>
      </c>
      <c r="M71" s="57"/>
      <c r="N71" s="26"/>
    </row>
    <row r="72" spans="1:14" ht="12.6" customHeight="1">
      <c r="A72" s="34" t="s">
        <v>109</v>
      </c>
      <c r="B72" s="33" t="s">
        <v>79</v>
      </c>
      <c r="C72" s="32">
        <v>1</v>
      </c>
      <c r="D72" s="31" t="s">
        <v>4</v>
      </c>
      <c r="E72" s="31" t="s">
        <v>131</v>
      </c>
      <c r="F72" s="32" t="s">
        <v>152</v>
      </c>
      <c r="G72" s="49"/>
      <c r="H72" s="25"/>
      <c r="I72" s="25"/>
      <c r="J72" s="51"/>
      <c r="K72" s="51"/>
      <c r="L72" s="31">
        <v>13</v>
      </c>
      <c r="M72" s="57"/>
      <c r="N72" s="30" t="s">
        <v>86</v>
      </c>
    </row>
    <row r="73" spans="1:14" ht="12.6" customHeight="1">
      <c r="A73" s="29" t="s">
        <v>109</v>
      </c>
      <c r="B73" s="28" t="s">
        <v>79</v>
      </c>
      <c r="C73" s="27">
        <v>2</v>
      </c>
      <c r="D73" s="26" t="s">
        <v>71</v>
      </c>
      <c r="E73" s="26" t="s">
        <v>126</v>
      </c>
      <c r="F73" s="27" t="s">
        <v>147</v>
      </c>
      <c r="G73" s="49"/>
      <c r="H73" s="25"/>
      <c r="I73" s="25"/>
      <c r="J73" s="51"/>
      <c r="K73" s="51"/>
      <c r="L73" s="26">
        <v>12</v>
      </c>
      <c r="M73" s="57"/>
      <c r="N73" s="26"/>
    </row>
    <row r="74" spans="1:14" ht="12.6" customHeight="1">
      <c r="A74" s="29" t="s">
        <v>109</v>
      </c>
      <c r="B74" s="28" t="s">
        <v>79</v>
      </c>
      <c r="C74" s="27">
        <v>3</v>
      </c>
      <c r="D74" s="26" t="s">
        <v>13</v>
      </c>
      <c r="E74" s="26" t="s">
        <v>117</v>
      </c>
      <c r="F74" s="27" t="s">
        <v>136</v>
      </c>
      <c r="G74" s="49"/>
      <c r="H74" s="25"/>
      <c r="I74" s="25"/>
      <c r="J74" s="51"/>
      <c r="K74" s="51"/>
      <c r="L74" s="26">
        <v>1</v>
      </c>
      <c r="M74" s="57"/>
      <c r="N74" s="26"/>
    </row>
    <row r="75" spans="1:14" ht="12.6" customHeight="1">
      <c r="A75" s="29" t="s">
        <v>109</v>
      </c>
      <c r="B75" s="28" t="s">
        <v>79</v>
      </c>
      <c r="C75" s="27">
        <v>3</v>
      </c>
      <c r="D75" s="26" t="s">
        <v>72</v>
      </c>
      <c r="E75" s="26" t="s">
        <v>163</v>
      </c>
      <c r="F75" s="27" t="s">
        <v>150</v>
      </c>
      <c r="G75" s="49"/>
      <c r="H75" s="25"/>
      <c r="I75" s="25"/>
      <c r="J75" s="51"/>
      <c r="K75" s="51"/>
      <c r="L75" s="26">
        <v>1</v>
      </c>
      <c r="M75" s="57"/>
      <c r="N75" s="26"/>
    </row>
    <row r="76" spans="1:14" ht="12.6" customHeight="1">
      <c r="A76" s="34" t="s">
        <v>109</v>
      </c>
      <c r="B76" s="33" t="s">
        <v>80</v>
      </c>
      <c r="C76" s="32">
        <v>1</v>
      </c>
      <c r="D76" s="31" t="s">
        <v>71</v>
      </c>
      <c r="E76" s="31" t="s">
        <v>126</v>
      </c>
      <c r="F76" s="32" t="s">
        <v>147</v>
      </c>
      <c r="G76" s="49"/>
      <c r="H76" s="25"/>
      <c r="I76" s="25"/>
      <c r="J76" s="51"/>
      <c r="K76" s="51"/>
      <c r="L76" s="31">
        <v>8</v>
      </c>
      <c r="M76" s="57"/>
      <c r="N76" s="30" t="s">
        <v>86</v>
      </c>
    </row>
    <row r="77" spans="1:14" ht="12.6" customHeight="1">
      <c r="A77" s="34" t="s">
        <v>109</v>
      </c>
      <c r="B77" s="33" t="s">
        <v>80</v>
      </c>
      <c r="C77" s="32">
        <v>1</v>
      </c>
      <c r="D77" s="31" t="s">
        <v>73</v>
      </c>
      <c r="E77" s="31" t="s">
        <v>130</v>
      </c>
      <c r="F77" s="32" t="s">
        <v>151</v>
      </c>
      <c r="G77" s="49"/>
      <c r="H77" s="25"/>
      <c r="I77" s="25"/>
      <c r="J77" s="51"/>
      <c r="K77" s="51"/>
      <c r="L77" s="31">
        <v>8</v>
      </c>
      <c r="M77" s="57"/>
      <c r="N77" s="30" t="s">
        <v>86</v>
      </c>
    </row>
    <row r="78" spans="1:14" ht="12.6" customHeight="1">
      <c r="A78" s="29" t="s">
        <v>109</v>
      </c>
      <c r="B78" s="28" t="s">
        <v>80</v>
      </c>
      <c r="C78" s="27">
        <v>3</v>
      </c>
      <c r="D78" s="26" t="s">
        <v>11</v>
      </c>
      <c r="E78" s="26" t="s">
        <v>113</v>
      </c>
      <c r="F78" s="27" t="s">
        <v>143</v>
      </c>
      <c r="G78" s="49"/>
      <c r="H78" s="25"/>
      <c r="I78" s="25"/>
      <c r="J78" s="51"/>
      <c r="K78" s="51"/>
      <c r="L78" s="26">
        <v>6</v>
      </c>
      <c r="M78" s="57"/>
      <c r="N78" s="26"/>
    </row>
    <row r="79" spans="1:14" ht="12.6" customHeight="1">
      <c r="A79" s="29" t="s">
        <v>109</v>
      </c>
      <c r="B79" s="28" t="s">
        <v>80</v>
      </c>
      <c r="C79" s="27">
        <v>6</v>
      </c>
      <c r="D79" s="26" t="s">
        <v>72</v>
      </c>
      <c r="E79" s="26" t="s">
        <v>163</v>
      </c>
      <c r="F79" s="27" t="s">
        <v>150</v>
      </c>
      <c r="G79" s="49"/>
      <c r="H79" s="25"/>
      <c r="I79" s="25"/>
      <c r="J79" s="51"/>
      <c r="K79" s="51"/>
      <c r="L79" s="26">
        <v>6</v>
      </c>
      <c r="M79" s="57"/>
      <c r="N79" s="26"/>
    </row>
    <row r="80" spans="1:14" ht="12.6" customHeight="1">
      <c r="A80" s="34" t="s">
        <v>109</v>
      </c>
      <c r="B80" s="33" t="s">
        <v>81</v>
      </c>
      <c r="C80" s="32">
        <v>1</v>
      </c>
      <c r="D80" s="31" t="s">
        <v>72</v>
      </c>
      <c r="E80" s="31" t="s">
        <v>163</v>
      </c>
      <c r="F80" s="32" t="s">
        <v>150</v>
      </c>
      <c r="G80" s="49"/>
      <c r="H80" s="25"/>
      <c r="I80" s="25"/>
      <c r="J80" s="51"/>
      <c r="K80" s="51"/>
      <c r="L80" s="31">
        <v>18</v>
      </c>
      <c r="M80" s="57"/>
      <c r="N80" s="30" t="s">
        <v>86</v>
      </c>
    </row>
    <row r="81" spans="1:14" ht="12.6" customHeight="1">
      <c r="A81" s="34" t="s">
        <v>109</v>
      </c>
      <c r="B81" s="33" t="s">
        <v>82</v>
      </c>
      <c r="C81" s="32">
        <v>1</v>
      </c>
      <c r="D81" s="31" t="s">
        <v>11</v>
      </c>
      <c r="E81" s="31" t="s">
        <v>113</v>
      </c>
      <c r="F81" s="32" t="s">
        <v>143</v>
      </c>
      <c r="G81" s="49"/>
      <c r="H81" s="25"/>
      <c r="I81" s="25"/>
      <c r="J81" s="51"/>
      <c r="K81" s="51"/>
      <c r="L81" s="31"/>
      <c r="M81" s="57"/>
      <c r="N81" s="30" t="s">
        <v>86</v>
      </c>
    </row>
    <row r="82" spans="1:14" ht="12.6" customHeight="1">
      <c r="A82" s="34" t="s">
        <v>109</v>
      </c>
      <c r="B82" s="33" t="s">
        <v>83</v>
      </c>
      <c r="C82" s="32">
        <v>1</v>
      </c>
      <c r="D82" s="31" t="s">
        <v>73</v>
      </c>
      <c r="E82" s="31" t="s">
        <v>130</v>
      </c>
      <c r="F82" s="32" t="s">
        <v>151</v>
      </c>
      <c r="G82" s="49"/>
      <c r="H82" s="25"/>
      <c r="I82" s="25"/>
      <c r="J82" s="51"/>
      <c r="K82" s="51"/>
      <c r="L82" s="31"/>
      <c r="M82" s="57"/>
      <c r="N82" s="30" t="s">
        <v>86</v>
      </c>
    </row>
    <row r="83" spans="1:14" ht="12.6" customHeight="1">
      <c r="A83" s="34" t="s">
        <v>109</v>
      </c>
      <c r="B83" s="33" t="s">
        <v>84</v>
      </c>
      <c r="C83" s="32">
        <v>1</v>
      </c>
      <c r="D83" s="31" t="s">
        <v>73</v>
      </c>
      <c r="E83" s="31" t="s">
        <v>130</v>
      </c>
      <c r="F83" s="32" t="s">
        <v>151</v>
      </c>
      <c r="G83" s="49"/>
      <c r="H83" s="25"/>
      <c r="I83" s="25"/>
      <c r="J83" s="51"/>
      <c r="K83" s="51"/>
      <c r="L83" s="31"/>
      <c r="M83" s="57"/>
      <c r="N83" s="30" t="s">
        <v>86</v>
      </c>
    </row>
    <row r="84" spans="1:14" ht="12.6" customHeight="1">
      <c r="A84" s="34" t="s">
        <v>109</v>
      </c>
      <c r="B84" s="33" t="s">
        <v>85</v>
      </c>
      <c r="C84" s="32">
        <v>1</v>
      </c>
      <c r="D84" s="31" t="s">
        <v>74</v>
      </c>
      <c r="E84" s="31" t="s">
        <v>125</v>
      </c>
      <c r="F84" s="32" t="s">
        <v>146</v>
      </c>
      <c r="G84" s="48"/>
      <c r="H84" s="24"/>
      <c r="I84" s="24"/>
      <c r="J84" s="50"/>
      <c r="K84" s="50"/>
      <c r="L84" s="31">
        <v>179</v>
      </c>
      <c r="M84" s="56"/>
      <c r="N84" s="30" t="s">
        <v>86</v>
      </c>
    </row>
    <row r="85" spans="1:14" ht="12.6" customHeight="1">
      <c r="A85" s="29" t="s">
        <v>109</v>
      </c>
      <c r="B85" s="28" t="s">
        <v>85</v>
      </c>
      <c r="C85" s="27">
        <v>2</v>
      </c>
      <c r="D85" s="26" t="s">
        <v>102</v>
      </c>
      <c r="E85" s="26" t="s">
        <v>157</v>
      </c>
      <c r="F85" s="27" t="s">
        <v>162</v>
      </c>
      <c r="G85" s="49"/>
      <c r="H85" s="25"/>
      <c r="I85" s="25"/>
      <c r="J85" s="51"/>
      <c r="K85" s="51"/>
      <c r="L85" s="26">
        <v>10</v>
      </c>
      <c r="M85" s="57"/>
      <c r="N85" s="26"/>
    </row>
    <row r="86" spans="1:14" ht="12.6" customHeight="1">
      <c r="A86" s="29" t="s">
        <v>109</v>
      </c>
      <c r="B86" s="28" t="s">
        <v>85</v>
      </c>
      <c r="C86" s="27">
        <v>3</v>
      </c>
      <c r="D86" s="26" t="s">
        <v>11</v>
      </c>
      <c r="E86" s="26" t="s">
        <v>113</v>
      </c>
      <c r="F86" s="27" t="s">
        <v>143</v>
      </c>
      <c r="G86" s="49"/>
      <c r="H86" s="25"/>
      <c r="I86" s="25"/>
      <c r="J86" s="51"/>
      <c r="K86" s="51"/>
      <c r="L86" s="26">
        <v>9</v>
      </c>
      <c r="M86" s="57"/>
      <c r="N86" s="26"/>
    </row>
    <row r="87" spans="1:14" ht="12.6" customHeight="1">
      <c r="A87" s="29" t="s">
        <v>109</v>
      </c>
      <c r="B87" s="28" t="s">
        <v>85</v>
      </c>
      <c r="C87" s="27">
        <v>4</v>
      </c>
      <c r="D87" s="26" t="s">
        <v>103</v>
      </c>
      <c r="E87" s="26" t="s">
        <v>132</v>
      </c>
      <c r="F87" s="27" t="s">
        <v>153</v>
      </c>
      <c r="G87" s="49"/>
      <c r="H87" s="25"/>
      <c r="I87" s="25"/>
      <c r="J87" s="51"/>
      <c r="K87" s="51"/>
      <c r="L87" s="26">
        <v>5</v>
      </c>
      <c r="M87" s="57"/>
      <c r="N87" s="26"/>
    </row>
    <row r="88" spans="1:14" ht="12.6" customHeight="1">
      <c r="A88" s="29" t="s">
        <v>109</v>
      </c>
      <c r="B88" s="28" t="s">
        <v>85</v>
      </c>
      <c r="C88" s="27">
        <v>5</v>
      </c>
      <c r="D88" s="26" t="s">
        <v>73</v>
      </c>
      <c r="E88" s="26" t="s">
        <v>131</v>
      </c>
      <c r="F88" s="27" t="s">
        <v>152</v>
      </c>
      <c r="G88" s="49"/>
      <c r="H88" s="25"/>
      <c r="I88" s="25"/>
      <c r="J88" s="51"/>
      <c r="K88" s="51"/>
      <c r="L88" s="26">
        <v>4</v>
      </c>
      <c r="M88" s="57"/>
      <c r="N88" s="26"/>
    </row>
    <row r="89" spans="1:14" ht="12.6" customHeight="1">
      <c r="A89" s="34" t="s">
        <v>109</v>
      </c>
      <c r="B89" s="33" t="s">
        <v>104</v>
      </c>
      <c r="C89" s="32">
        <v>1</v>
      </c>
      <c r="D89" s="31" t="s">
        <v>73</v>
      </c>
      <c r="E89" s="31" t="s">
        <v>131</v>
      </c>
      <c r="F89" s="32" t="s">
        <v>152</v>
      </c>
      <c r="G89" s="49"/>
      <c r="H89" s="25"/>
      <c r="I89" s="25"/>
      <c r="J89" s="51"/>
      <c r="K89" s="51"/>
      <c r="L89" s="31"/>
      <c r="M89" s="57"/>
      <c r="N89" s="30" t="s">
        <v>86</v>
      </c>
    </row>
    <row r="90" spans="1:14" ht="12.6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</sheetData>
  <autoFilter ref="A3:N89"/>
  <mergeCells count="2">
    <mergeCell ref="G1:L1"/>
    <mergeCell ref="A1:F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Winners</vt:lpstr>
      <vt:lpstr>Most by Franchises</vt:lpstr>
      <vt:lpstr>Most by Players</vt:lpstr>
      <vt:lpstr>Voting</vt:lpstr>
      <vt:lpstr>'Most by Franchises'!_FilterDatabase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2023-11-22T20:37:24Z</dcterms:modified>
</cp:coreProperties>
</file>