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25"/>
  </bookViews>
  <sheets>
    <sheet name="GAME-Regular Sea." sheetId="42" r:id="rId1"/>
    <sheet name="by seasons" sheetId="73" r:id="rId2"/>
    <sheet name="by franchises" sheetId="71" r:id="rId3"/>
    <sheet name="by players" sheetId="56" r:id="rId4"/>
    <sheet name="GAME-Playoffs" sheetId="74" r:id="rId5"/>
    <sheet name="by seasons " sheetId="80" r:id="rId6"/>
    <sheet name="by franchises " sheetId="76" r:id="rId7"/>
    <sheet name="by players " sheetId="75" r:id="rId8"/>
    <sheet name="GAME-Finals" sheetId="83" r:id="rId9"/>
    <sheet name="by seasons  " sheetId="86" r:id="rId10"/>
    <sheet name="by franchises  " sheetId="85" r:id="rId11"/>
    <sheet name="by players  " sheetId="84" r:id="rId12"/>
  </sheets>
  <definedNames>
    <definedName name="_xlnm._FilterDatabase" localSheetId="2" hidden="1">'by franchises'!$A$3:$I$3</definedName>
    <definedName name="_xlnm._FilterDatabase" localSheetId="6" hidden="1">'by franchises '!#REF!</definedName>
    <definedName name="_xlnm._FilterDatabase" localSheetId="10" hidden="1">'by franchises  '!#REF!</definedName>
    <definedName name="_xlnm._FilterDatabase" localSheetId="3" hidden="1">'by players'!#REF!</definedName>
    <definedName name="_xlnm._FilterDatabase" localSheetId="7" hidden="1">'by players '!#REF!</definedName>
    <definedName name="_xlnm._FilterDatabase" localSheetId="11" hidden="1">'by players  '!#REF!</definedName>
    <definedName name="_xlnm._FilterDatabase" localSheetId="1" hidden="1">'by seasons'!$A$3:$J$3</definedName>
    <definedName name="_xlnm._FilterDatabase" localSheetId="5" hidden="1">'by seasons '!#REF!</definedName>
    <definedName name="_xlnm._FilterDatabase" localSheetId="9" hidden="1">'by seasons  '!#REF!</definedName>
    <definedName name="_xlnm._FilterDatabase" localSheetId="8" hidden="1">'GAME-Finals'!$A$4:$P$4</definedName>
    <definedName name="_xlnm._FilterDatabase" localSheetId="4" hidden="1">'GAME-Playoffs'!$A$4:$P$4</definedName>
    <definedName name="_xlnm._FilterDatabase" localSheetId="0" hidden="1">'GAME-Regular Sea.'!$A$4:$P$4</definedName>
  </definedNames>
  <calcPr calcId="125725"/>
</workbook>
</file>

<file path=xl/calcChain.xml><?xml version="1.0" encoding="utf-8"?>
<calcChain xmlns="http://schemas.openxmlformats.org/spreadsheetml/2006/main">
  <c r="J3" i="84"/>
  <c r="I3" i="85"/>
  <c r="J2" i="86"/>
  <c r="J3" i="75"/>
  <c r="I3" i="76"/>
  <c r="J2" i="80"/>
  <c r="J3" i="56"/>
  <c r="I3" i="71"/>
  <c r="J2" i="73"/>
  <c r="G6" i="84"/>
  <c r="F6"/>
  <c r="E6"/>
  <c r="G5"/>
  <c r="F5"/>
  <c r="E5"/>
  <c r="G4"/>
  <c r="F4"/>
  <c r="E4"/>
  <c r="F5" i="85"/>
  <c r="E5"/>
  <c r="D5"/>
  <c r="F4"/>
  <c r="E4"/>
  <c r="D4"/>
  <c r="C90" i="86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2"/>
  <c r="C31"/>
  <c r="C30"/>
  <c r="C29"/>
  <c r="C27"/>
  <c r="G29"/>
  <c r="G28"/>
  <c r="E42"/>
  <c r="E41"/>
  <c r="E40"/>
  <c r="E39"/>
  <c r="E38"/>
  <c r="E37"/>
  <c r="E36"/>
  <c r="E35"/>
  <c r="C26"/>
  <c r="C24"/>
  <c r="C20"/>
  <c r="C19"/>
  <c r="C18"/>
  <c r="C17"/>
  <c r="E34"/>
  <c r="I15"/>
  <c r="I14"/>
  <c r="I13"/>
  <c r="I12"/>
  <c r="I11"/>
  <c r="I10"/>
  <c r="I9"/>
  <c r="I8"/>
  <c r="I7"/>
  <c r="I6"/>
  <c r="I5"/>
  <c r="I4"/>
  <c r="C25"/>
  <c r="C23"/>
  <c r="C22"/>
  <c r="C21"/>
  <c r="C16"/>
  <c r="C15"/>
  <c r="C13"/>
  <c r="G16" i="75"/>
  <c r="F16"/>
  <c r="E16"/>
  <c r="G15"/>
  <c r="F15"/>
  <c r="E15"/>
  <c r="G14"/>
  <c r="F14"/>
  <c r="E14"/>
  <c r="G13"/>
  <c r="F13"/>
  <c r="E13"/>
  <c r="G12"/>
  <c r="F12"/>
  <c r="D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F12" i="76"/>
  <c r="E12"/>
  <c r="D12"/>
  <c r="F11"/>
  <c r="E11"/>
  <c r="C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C90" i="80"/>
  <c r="C89"/>
  <c r="C88"/>
  <c r="C87"/>
  <c r="C86"/>
  <c r="C85"/>
  <c r="C81"/>
  <c r="C80"/>
  <c r="C78"/>
  <c r="C77"/>
  <c r="C76"/>
  <c r="C75"/>
  <c r="C74"/>
  <c r="C73"/>
  <c r="C72"/>
  <c r="C71"/>
  <c r="C70"/>
  <c r="C69"/>
  <c r="C68"/>
  <c r="C67"/>
  <c r="C66"/>
  <c r="C65"/>
  <c r="C64"/>
  <c r="C62"/>
  <c r="C61"/>
  <c r="C60"/>
  <c r="C59"/>
  <c r="C58"/>
  <c r="C57"/>
  <c r="C56"/>
  <c r="C55"/>
  <c r="C54"/>
  <c r="C53"/>
  <c r="C52"/>
  <c r="C51"/>
  <c r="C50"/>
  <c r="C40"/>
  <c r="C39"/>
  <c r="C38"/>
  <c r="C49"/>
  <c r="C48"/>
  <c r="C47"/>
  <c r="C46"/>
  <c r="C44"/>
  <c r="C43"/>
  <c r="C42"/>
  <c r="C41"/>
  <c r="E42"/>
  <c r="E41"/>
  <c r="E40"/>
  <c r="E39"/>
  <c r="E38"/>
  <c r="E37"/>
  <c r="E36"/>
  <c r="E34"/>
  <c r="G29"/>
  <c r="G28"/>
  <c r="I15"/>
  <c r="I14"/>
  <c r="I13"/>
  <c r="I12"/>
  <c r="I11"/>
  <c r="I10"/>
  <c r="I9"/>
  <c r="I8"/>
  <c r="I7"/>
  <c r="I6"/>
  <c r="I5"/>
  <c r="I4"/>
  <c r="C37"/>
  <c r="C36"/>
  <c r="C35"/>
  <c r="C34"/>
  <c r="C32"/>
  <c r="C31"/>
  <c r="C30"/>
  <c r="C29"/>
  <c r="C26"/>
  <c r="C25"/>
  <c r="C24"/>
  <c r="C23"/>
  <c r="C22"/>
  <c r="C21"/>
  <c r="C20"/>
  <c r="C19"/>
  <c r="C18"/>
  <c r="C17"/>
  <c r="C15"/>
  <c r="G11" i="56"/>
  <c r="F11"/>
  <c r="E11"/>
  <c r="G10"/>
  <c r="F10"/>
  <c r="E10"/>
  <c r="F9"/>
  <c r="E9"/>
  <c r="D9"/>
  <c r="G8"/>
  <c r="F8"/>
  <c r="E8"/>
  <c r="G7"/>
  <c r="F7"/>
  <c r="E7"/>
  <c r="G6"/>
  <c r="F6"/>
  <c r="E6"/>
  <c r="G5"/>
  <c r="F5"/>
  <c r="E5"/>
  <c r="G4"/>
  <c r="F4"/>
  <c r="E4"/>
  <c r="E7" i="71"/>
  <c r="D7"/>
  <c r="C7"/>
  <c r="F6"/>
  <c r="E6"/>
  <c r="D6"/>
  <c r="F5"/>
  <c r="E5"/>
  <c r="D5"/>
  <c r="F4"/>
  <c r="E4"/>
  <c r="D4"/>
  <c r="C90" i="73"/>
  <c r="C89"/>
  <c r="B89" s="1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E42"/>
  <c r="E41"/>
  <c r="E40"/>
  <c r="E39"/>
  <c r="E38"/>
  <c r="E37"/>
  <c r="E36"/>
  <c r="E35"/>
  <c r="E34"/>
  <c r="G29"/>
  <c r="G28"/>
  <c r="I15"/>
  <c r="I14"/>
  <c r="I13"/>
  <c r="I11"/>
  <c r="I10"/>
  <c r="I9"/>
  <c r="I8"/>
  <c r="I7"/>
  <c r="I6"/>
  <c r="I5"/>
  <c r="I4"/>
  <c r="C49"/>
  <c r="C48"/>
  <c r="C47"/>
  <c r="C46"/>
  <c r="C45"/>
  <c r="C44"/>
  <c r="C43"/>
  <c r="C42"/>
  <c r="C41"/>
  <c r="C40"/>
  <c r="C39"/>
  <c r="C38"/>
  <c r="C37"/>
  <c r="C36"/>
  <c r="C35"/>
  <c r="C34"/>
  <c r="C32"/>
  <c r="C25"/>
  <c r="C24"/>
  <c r="C23"/>
  <c r="C22"/>
  <c r="C21"/>
  <c r="C20"/>
  <c r="C19"/>
  <c r="C17"/>
  <c r="C16"/>
  <c r="B89" i="80"/>
  <c r="B89" i="86"/>
  <c r="O11" i="42" l="1"/>
  <c r="C15" i="73" s="1"/>
  <c r="J11" i="42"/>
  <c r="O12" l="1"/>
  <c r="J12"/>
  <c r="O7" i="83"/>
  <c r="J7"/>
  <c r="O21" i="74"/>
  <c r="D14" i="75" s="1"/>
  <c r="J21" i="74"/>
  <c r="O12"/>
  <c r="J12"/>
  <c r="O19"/>
  <c r="J19"/>
  <c r="O7"/>
  <c r="J7"/>
  <c r="O6"/>
  <c r="J6"/>
  <c r="O18"/>
  <c r="J18"/>
  <c r="O24"/>
  <c r="C84" i="80" s="1"/>
  <c r="J24" i="74"/>
  <c r="C6" i="71" l="1"/>
  <c r="D10" i="56"/>
  <c r="C13" i="80"/>
  <c r="D11" i="75"/>
  <c r="C9" i="76"/>
  <c r="D6" i="84"/>
  <c r="C14" i="86"/>
  <c r="J6" i="42"/>
  <c r="J7"/>
  <c r="J8"/>
  <c r="J9"/>
  <c r="J10"/>
  <c r="J13"/>
  <c r="J14"/>
  <c r="J15"/>
  <c r="J16"/>
  <c r="J17"/>
  <c r="J18"/>
  <c r="J19"/>
  <c r="J20"/>
  <c r="J21"/>
  <c r="J22"/>
  <c r="J23"/>
  <c r="J24"/>
  <c r="J8" i="74"/>
  <c r="J9"/>
  <c r="J10"/>
  <c r="J11"/>
  <c r="J13"/>
  <c r="J14"/>
  <c r="J15"/>
  <c r="J16"/>
  <c r="J17"/>
  <c r="J20"/>
  <c r="J22"/>
  <c r="J23"/>
  <c r="J6" i="83"/>
  <c r="J8"/>
  <c r="J5" i="42" l="1"/>
  <c r="J5" i="83"/>
  <c r="O17" i="74"/>
  <c r="J5"/>
  <c r="O16"/>
  <c r="O8" i="83"/>
  <c r="O6"/>
  <c r="O5"/>
  <c r="O10" i="74"/>
  <c r="O23"/>
  <c r="O22"/>
  <c r="O20"/>
  <c r="O15"/>
  <c r="O14"/>
  <c r="O13"/>
  <c r="D9" i="75" s="1"/>
  <c r="O11" i="74"/>
  <c r="C28" i="80" s="1"/>
  <c r="O9" i="74"/>
  <c r="O8"/>
  <c r="O5"/>
  <c r="O22" i="42"/>
  <c r="O24"/>
  <c r="O23"/>
  <c r="O21"/>
  <c r="C31" i="73" s="1"/>
  <c r="O20" i="42"/>
  <c r="C30" i="73" s="1"/>
  <c r="O19" i="42"/>
  <c r="O18"/>
  <c r="O17"/>
  <c r="D7" i="56" s="1"/>
  <c r="O16" i="42"/>
  <c r="C27" i="73" s="1"/>
  <c r="O15" i="42"/>
  <c r="C26" i="73" s="1"/>
  <c r="O14" i="42"/>
  <c r="O13"/>
  <c r="C28" i="73" s="1"/>
  <c r="O10" i="42"/>
  <c r="O9"/>
  <c r="C13" i="73" s="1"/>
  <c r="O8" i="42"/>
  <c r="O7"/>
  <c r="O6"/>
  <c r="O5"/>
  <c r="O2" i="74"/>
  <c r="D8" i="56" l="1"/>
  <c r="C69" i="73"/>
  <c r="O2" i="42"/>
  <c r="C4" i="71"/>
  <c r="D5" i="56"/>
  <c r="C14" i="73"/>
  <c r="D4" i="56"/>
  <c r="C29" i="73"/>
  <c r="C5" i="71"/>
  <c r="D11" i="56"/>
  <c r="C18" i="73"/>
  <c r="D6" i="56"/>
  <c r="C33" i="73"/>
  <c r="G9" i="56"/>
  <c r="F7" i="71"/>
  <c r="I12" i="73"/>
  <c r="D4" i="75"/>
  <c r="C4" i="76"/>
  <c r="C14" i="80"/>
  <c r="C33"/>
  <c r="D5" i="75"/>
  <c r="D13"/>
  <c r="C8" i="76"/>
  <c r="C63" i="80"/>
  <c r="C45"/>
  <c r="D16" i="75"/>
  <c r="C7" i="76"/>
  <c r="E12" i="75"/>
  <c r="D11" i="76"/>
  <c r="E35" i="80"/>
  <c r="C82"/>
  <c r="D10" i="75"/>
  <c r="C6" i="76"/>
  <c r="D7" i="75"/>
  <c r="C83" i="80"/>
  <c r="C27"/>
  <c r="D6" i="75"/>
  <c r="C5" i="76"/>
  <c r="D15" i="75"/>
  <c r="C12" i="76"/>
  <c r="C16" i="80"/>
  <c r="D8" i="75"/>
  <c r="C10" i="76"/>
  <c r="C79" i="80"/>
  <c r="D4" i="84"/>
  <c r="C4" i="85"/>
  <c r="C33" i="86"/>
  <c r="D5" i="84"/>
  <c r="C5" i="85"/>
  <c r="C28" i="86"/>
  <c r="B87"/>
  <c r="B88"/>
  <c r="B90" i="80"/>
  <c r="B84" i="86"/>
  <c r="B85"/>
  <c r="B43"/>
  <c r="B75"/>
  <c r="B60"/>
  <c r="B70"/>
  <c r="B54"/>
  <c r="B22"/>
  <c r="B73"/>
  <c r="B80"/>
  <c r="B24"/>
  <c r="B47"/>
  <c r="O2" i="83"/>
  <c r="B83" i="86"/>
  <c r="B26"/>
  <c r="B50"/>
  <c r="B58"/>
  <c r="B66"/>
  <c r="B74"/>
  <c r="B25"/>
  <c r="B68"/>
  <c r="B52"/>
  <c r="B32"/>
  <c r="B82"/>
  <c r="B8"/>
  <c r="B10"/>
  <c r="B71"/>
  <c r="B55"/>
  <c r="B64"/>
  <c r="B11"/>
  <c r="B77"/>
  <c r="B69"/>
  <c r="B61"/>
  <c r="B53"/>
  <c r="B45"/>
  <c r="B20"/>
  <c r="B31"/>
  <c r="B51"/>
  <c r="B67"/>
  <c r="B6"/>
  <c r="B12"/>
  <c r="B4"/>
  <c r="B44"/>
  <c r="B76"/>
  <c r="B39"/>
  <c r="B33"/>
  <c r="B49"/>
  <c r="B65"/>
  <c r="B81"/>
  <c r="B56"/>
  <c r="B48"/>
  <c r="B16"/>
  <c r="B27"/>
  <c r="B63"/>
  <c r="B17"/>
  <c r="B18"/>
  <c r="B46" i="73"/>
  <c r="B20"/>
  <c r="B26"/>
  <c r="B33"/>
  <c r="B13" i="86" l="1"/>
  <c r="B15"/>
  <c r="B28"/>
  <c r="C6" i="84"/>
  <c r="B90" i="86"/>
  <c r="B67" i="73"/>
  <c r="B55"/>
  <c r="B10"/>
  <c r="B87"/>
  <c r="B90"/>
  <c r="B87" i="80"/>
  <c r="C7" i="56"/>
  <c r="B57" i="86"/>
  <c r="B86" i="73"/>
  <c r="B88"/>
  <c r="B65"/>
  <c r="B18"/>
  <c r="B58"/>
  <c r="B39"/>
  <c r="B63"/>
  <c r="B78"/>
  <c r="B5"/>
  <c r="B14" i="86"/>
  <c r="B86" i="80"/>
  <c r="B88"/>
  <c r="B86" i="86"/>
  <c r="B38"/>
  <c r="B62"/>
  <c r="C4" i="56"/>
  <c r="B83" i="73"/>
  <c r="B50"/>
  <c r="B40"/>
  <c r="B68"/>
  <c r="B21"/>
  <c r="B64"/>
  <c r="B61"/>
  <c r="B34"/>
  <c r="B25"/>
  <c r="B12"/>
  <c r="B81"/>
  <c r="B69"/>
  <c r="B30"/>
  <c r="B27"/>
  <c r="B62"/>
  <c r="B57"/>
  <c r="B79"/>
  <c r="B23"/>
  <c r="B66"/>
  <c r="C11" i="56"/>
  <c r="C9"/>
  <c r="C6"/>
  <c r="B84" i="80"/>
  <c r="B84" i="73"/>
  <c r="B85"/>
  <c r="B75"/>
  <c r="B35"/>
  <c r="B76"/>
  <c r="B82"/>
  <c r="B60"/>
  <c r="B56"/>
  <c r="B59"/>
  <c r="B4"/>
  <c r="B31"/>
  <c r="B71"/>
  <c r="B73"/>
  <c r="B38"/>
  <c r="B52"/>
  <c r="B6"/>
  <c r="B32"/>
  <c r="B48"/>
  <c r="B80"/>
  <c r="B45"/>
  <c r="B77"/>
  <c r="B22"/>
  <c r="B51"/>
  <c r="B14"/>
  <c r="B43"/>
  <c r="B74"/>
  <c r="B17"/>
  <c r="B49"/>
  <c r="B53"/>
  <c r="B16"/>
  <c r="B24"/>
  <c r="B47"/>
  <c r="B11"/>
  <c r="B54"/>
  <c r="B70"/>
  <c r="B8"/>
  <c r="B9"/>
  <c r="B7"/>
  <c r="B72"/>
  <c r="B44"/>
  <c r="B19"/>
  <c r="B42" i="86"/>
  <c r="B19"/>
  <c r="B72"/>
  <c r="B9"/>
  <c r="B46"/>
  <c r="B78"/>
  <c r="B7"/>
  <c r="B59"/>
  <c r="B79"/>
  <c r="B5"/>
  <c r="B30"/>
  <c r="B21"/>
  <c r="B23"/>
  <c r="B85" i="80"/>
  <c r="C8" i="56"/>
  <c r="B5" i="85"/>
  <c r="B36" i="86"/>
  <c r="B41"/>
  <c r="B37"/>
  <c r="B40"/>
  <c r="B50" i="80"/>
  <c r="B58"/>
  <c r="B66"/>
  <c r="B74"/>
  <c r="B21"/>
  <c r="B52"/>
  <c r="B68"/>
  <c r="B71"/>
  <c r="B5"/>
  <c r="B53"/>
  <c r="B69"/>
  <c r="B27"/>
  <c r="B46"/>
  <c r="B62"/>
  <c r="B78"/>
  <c r="B60"/>
  <c r="B45"/>
  <c r="B77"/>
  <c r="B75"/>
  <c r="B59"/>
  <c r="B47"/>
  <c r="B31"/>
  <c r="B7"/>
  <c r="B20"/>
  <c r="B16"/>
  <c r="B12"/>
  <c r="B4"/>
  <c r="B73"/>
  <c r="B57"/>
  <c r="B9"/>
  <c r="B32"/>
  <c r="B79"/>
  <c r="B6"/>
  <c r="B72"/>
  <c r="B56"/>
  <c r="B25"/>
  <c r="B83"/>
  <c r="B34" i="86"/>
  <c r="C16" i="75"/>
  <c r="C4"/>
  <c r="C5" i="56"/>
  <c r="C4" i="84"/>
  <c r="B26" i="80"/>
  <c r="B54"/>
  <c r="B70"/>
  <c r="B44"/>
  <c r="B76"/>
  <c r="B55"/>
  <c r="B61"/>
  <c r="B19"/>
  <c r="B29" i="86"/>
  <c r="B22" i="80"/>
  <c r="B67"/>
  <c r="B51"/>
  <c r="B43"/>
  <c r="B23"/>
  <c r="B11"/>
  <c r="B24"/>
  <c r="B18"/>
  <c r="B82"/>
  <c r="B8"/>
  <c r="B81"/>
  <c r="B65"/>
  <c r="B49"/>
  <c r="B33"/>
  <c r="B30"/>
  <c r="B63"/>
  <c r="B10"/>
  <c r="B80"/>
  <c r="B64"/>
  <c r="B48"/>
  <c r="B17"/>
  <c r="B35" i="86"/>
  <c r="B36" i="73" l="1"/>
  <c r="C6" i="75"/>
  <c r="C5" i="84"/>
  <c r="B28" i="80"/>
  <c r="C9" i="75"/>
  <c r="B12" i="76"/>
  <c r="C7" i="75"/>
  <c r="C11"/>
  <c r="B28" i="73"/>
  <c r="B29"/>
  <c r="B7" i="71"/>
  <c r="C10" i="56"/>
  <c r="B6" i="71"/>
  <c r="B15" i="73"/>
  <c r="B37"/>
  <c r="B4" i="71"/>
  <c r="B5"/>
  <c r="B41" i="73"/>
  <c r="B13"/>
  <c r="B41" i="80"/>
  <c r="B39"/>
  <c r="B34"/>
  <c r="B40"/>
  <c r="C14" i="75"/>
  <c r="B9" i="76"/>
  <c r="B42" i="73"/>
  <c r="B4" i="85"/>
  <c r="B11" i="76"/>
  <c r="B10"/>
  <c r="B8"/>
  <c r="B7"/>
  <c r="B5"/>
  <c r="C10" i="75"/>
  <c r="C13"/>
  <c r="C12"/>
  <c r="C15"/>
  <c r="B38" i="80"/>
  <c r="B6" i="76"/>
  <c r="C8" i="75"/>
  <c r="B14" i="80"/>
  <c r="B13"/>
  <c r="C5" i="75"/>
  <c r="B36" i="80"/>
  <c r="B42"/>
  <c r="B37"/>
  <c r="B35"/>
  <c r="B15"/>
  <c r="B29"/>
  <c r="B4" i="76"/>
</calcChain>
</file>

<file path=xl/sharedStrings.xml><?xml version="1.0" encoding="utf-8"?>
<sst xmlns="http://schemas.openxmlformats.org/spreadsheetml/2006/main" count="1526" uniqueCount="211">
  <si>
    <t>Active</t>
  </si>
  <si>
    <t>Team</t>
  </si>
  <si>
    <t>Day</t>
  </si>
  <si>
    <t>Month</t>
  </si>
  <si>
    <t>Year</t>
  </si>
  <si>
    <t>Date</t>
  </si>
  <si>
    <t>Notes</t>
  </si>
  <si>
    <t>Season</t>
  </si>
  <si>
    <t>OT</t>
  </si>
  <si>
    <t>*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</si>
  <si>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</si>
  <si>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</si>
  <si>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</si>
  <si>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</si>
  <si>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</si>
  <si>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</si>
  <si>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</si>
  <si>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(1967-68)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</si>
  <si>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</si>
  <si>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</si>
  <si>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</si>
  <si>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</si>
  <si>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</si>
  <si>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</si>
  <si>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</si>
  <si>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</si>
  <si>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</si>
  <si>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</si>
  <si>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</si>
  <si>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</si>
  <si>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</si>
  <si>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</si>
  <si>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</si>
  <si>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</si>
  <si>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</si>
  <si>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</si>
  <si>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</si>
  <si>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</si>
  <si>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</si>
  <si>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</si>
  <si>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</si>
  <si>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</si>
  <si>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</si>
  <si>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</si>
  <si>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</si>
  <si>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</si>
  <si>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</si>
  <si>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</si>
  <si>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</si>
  <si>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#</t>
  </si>
  <si>
    <t>(1979-80)</t>
  </si>
  <si>
    <t>(1970-71)</t>
  </si>
  <si>
    <t>(1971-72)</t>
  </si>
  <si>
    <t>(1972-73)</t>
  </si>
  <si>
    <t>(1973-74)</t>
  </si>
  <si>
    <t>(1974-75)</t>
  </si>
  <si>
    <t>(1975-76)</t>
  </si>
  <si>
    <t>(1976-77)</t>
  </si>
  <si>
    <t>(1977-78)</t>
  </si>
  <si>
    <t>(1968-69)</t>
  </si>
  <si>
    <t>(1969-70)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</si>
  <si>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</si>
  <si>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</si>
  <si>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</si>
  <si>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</si>
  <si>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</si>
  <si>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</si>
  <si>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</si>
  <si>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</si>
  <si>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</si>
  <si>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</si>
  <si>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(1978-79)</t>
  </si>
  <si>
    <t>Name</t>
  </si>
  <si>
    <t>---</t>
  </si>
  <si>
    <t>(2011-12)</t>
  </si>
  <si>
    <t>(2012-13)</t>
  </si>
  <si>
    <t>(2013-14)</t>
  </si>
  <si>
    <t>(1948-49)</t>
  </si>
  <si>
    <t>(1949-50)</t>
  </si>
  <si>
    <t>(1947-48)</t>
  </si>
  <si>
    <t>(1946-47)</t>
  </si>
  <si>
    <t>NBA record</t>
  </si>
  <si>
    <t>(2014-15)</t>
  </si>
  <si>
    <t>Opp.</t>
  </si>
  <si>
    <t>Franchise</t>
  </si>
  <si>
    <t>Golden State Warriors</t>
  </si>
  <si>
    <t>PHI</t>
  </si>
  <si>
    <t>NYK</t>
  </si>
  <si>
    <t>LAL</t>
  </si>
  <si>
    <t>CHI</t>
  </si>
  <si>
    <t>Chicago Bulls</t>
  </si>
  <si>
    <t>MIN</t>
  </si>
  <si>
    <t>BOS</t>
  </si>
  <si>
    <t>WAS</t>
  </si>
  <si>
    <t>New York Knicks</t>
  </si>
  <si>
    <t>MIA</t>
  </si>
  <si>
    <t>NJN</t>
  </si>
  <si>
    <t>Brooklyn Nets</t>
  </si>
  <si>
    <t>defunct franchise</t>
  </si>
  <si>
    <t>League</t>
  </si>
  <si>
    <t>NBA</t>
  </si>
  <si>
    <t>ABA</t>
  </si>
  <si>
    <t>(1945-46)</t>
  </si>
  <si>
    <t>NBL</t>
  </si>
  <si>
    <t>ABL</t>
  </si>
  <si>
    <t>Total</t>
  </si>
  <si>
    <t>(1937-38)</t>
  </si>
  <si>
    <t>(1938-39)</t>
  </si>
  <si>
    <t>(1939-40)</t>
  </si>
  <si>
    <t>(1940-41)</t>
  </si>
  <si>
    <t>(1941-42)</t>
  </si>
  <si>
    <t>(1942-43)</t>
  </si>
  <si>
    <t>(1943-44)</t>
  </si>
  <si>
    <t>(1944-45)</t>
  </si>
  <si>
    <t>Notes:</t>
  </si>
  <si>
    <t>FGM</t>
  </si>
  <si>
    <t>FGA</t>
  </si>
  <si>
    <t>SFW</t>
  </si>
  <si>
    <t>SLH</t>
  </si>
  <si>
    <t>SLB</t>
  </si>
  <si>
    <t>FTW</t>
  </si>
  <si>
    <t>CIN</t>
  </si>
  <si>
    <t>PRO</t>
  </si>
  <si>
    <t>SYR</t>
  </si>
  <si>
    <t>SHE</t>
  </si>
  <si>
    <t>NBA (30-41 FG missed not complete), ABA (not complete),</t>
  </si>
  <si>
    <t>Joe Fulks</t>
  </si>
  <si>
    <t>Wilt Chamberlain</t>
  </si>
  <si>
    <t>George Mikan</t>
  </si>
  <si>
    <t>Los Angeles Lakers</t>
  </si>
  <si>
    <t>Rick Barry</t>
  </si>
  <si>
    <t>Elgin Baylor</t>
  </si>
  <si>
    <t>###</t>
  </si>
  <si>
    <t>Kobe Bryant</t>
  </si>
  <si>
    <t>Bob Carpenter</t>
  </si>
  <si>
    <t>OSH</t>
  </si>
  <si>
    <t>Oshkosh All-Stars</t>
  </si>
  <si>
    <t>Fulks (1)</t>
  </si>
  <si>
    <t>Fulks (3)</t>
  </si>
  <si>
    <t>Mikan (1)</t>
  </si>
  <si>
    <t>Chamberlain (1)</t>
  </si>
  <si>
    <t>Chamberlain (3)</t>
  </si>
  <si>
    <t>Chamberlain (2)</t>
  </si>
  <si>
    <t>Barry (1)</t>
  </si>
  <si>
    <t>Bryant (1)</t>
  </si>
  <si>
    <t>Carpenter (1)</t>
  </si>
  <si>
    <t>Michael Jordan</t>
  </si>
  <si>
    <t>Don Otten</t>
  </si>
  <si>
    <t>Washington Capitols</t>
  </si>
  <si>
    <t>John Williamson</t>
  </si>
  <si>
    <t>Carmelo Anthony</t>
  </si>
  <si>
    <t>NBA (25-37 FG missed not complete), ABA (not complete),</t>
  </si>
  <si>
    <t>Baylor (1)</t>
  </si>
  <si>
    <t>Baylor, Chamberlain (1)</t>
  </si>
  <si>
    <t>Barry (2)</t>
  </si>
  <si>
    <t>Williamson (1)</t>
  </si>
  <si>
    <t>Jordan (1)</t>
  </si>
  <si>
    <t>Anthony (1) ; 3rd instance at least 25 FG missed since 1967</t>
  </si>
  <si>
    <t>Connie Hawkins</t>
  </si>
  <si>
    <t>Pittsburgh Condors</t>
  </si>
  <si>
    <t/>
  </si>
  <si>
    <t>Hawkins (1)</t>
  </si>
  <si>
    <t>FGm</t>
  </si>
  <si>
    <t>(2015-16)</t>
  </si>
  <si>
    <t>ABL (not complete), NBL (not complete)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</si>
  <si>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(30-41 FG missed not complete), ABA (not</t>
    </r>
  </si>
  <si>
    <t xml:space="preserve">             complete), ABL (not complete), NBL (not complete)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</si>
  <si>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(25-37 FG missed not complete), ABA (not</t>
    </r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</si>
  <si>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(25-37 FG missed not complete), ABL (not</t>
    </r>
  </si>
  <si>
    <t xml:space="preserve">NBA (25-37 FG missed not complete), ABA </t>
  </si>
  <si>
    <t>(not complete), ABL (not complete), NBL (not complete)</t>
  </si>
  <si>
    <t>may be incomplete</t>
  </si>
  <si>
    <t xml:space="preserve">NBA (30-41 FG missed not complete), ABA </t>
  </si>
  <si>
    <t>Kevin Durant</t>
  </si>
  <si>
    <t>Oklahoma City Thunder</t>
  </si>
  <si>
    <t>OCT</t>
  </si>
  <si>
    <t>DAL</t>
  </si>
  <si>
    <t>Durant (1)</t>
  </si>
  <si>
    <t>NBA/ABA/ABL/NBL  -  Most FG Missed in a Game  -  Regular Season</t>
  </si>
  <si>
    <t>NBA/ABA/ABL/NBL  -  30+ FG Missed in a Game by Seasons  -  Regular Season</t>
  </si>
  <si>
    <t>NBA/ABA/ABL/NBL  -  30+ FG Missed in a Game by Franchises  -  Regular Season</t>
  </si>
  <si>
    <t>NBA/ABA/ABL/NBL  -  30+ FG Missed in a Game by Players  -  Regular Season</t>
  </si>
  <si>
    <t>NBA/ABA/ABL/NBL  -  Most FG Missed in a Game  -  Playoffs</t>
  </si>
  <si>
    <t>NBA/ABA/ABL/NBL  -  25+ FG Missed in a Game by Seasons  -  Playoffs</t>
  </si>
  <si>
    <t>NBA/ABA/ABL/NBL  -  25+ FG Missed in a Game by Franchises  -  Playoffs</t>
  </si>
  <si>
    <t>NBA/ABA/ABL/NBL  -  25+ FG Missed in a Game by Players  -  Playoffs</t>
  </si>
  <si>
    <t>NBA/ABA/ABL/NBL  -  Most FG Missed in a Game  -  Finals</t>
  </si>
  <si>
    <t>NBA/ABA/ABL/NBL  -  25+ FG Missed in a Game by Seasons  -  Finals</t>
  </si>
  <si>
    <t>NBA/ABA/ABL/NBL  -  25+ FG Missed in a Game by Franchises  -  Finals</t>
  </si>
  <si>
    <t>NBA/ABA/ABL/NBL  -  25+ FG Missed in a Game by Players  -  Finals</t>
  </si>
  <si>
    <t>(2016-17)</t>
  </si>
  <si>
    <t>Russell Westbrook</t>
  </si>
  <si>
    <t>HOU</t>
  </si>
  <si>
    <t>Westbrook (1)</t>
  </si>
  <si>
    <t>(2017-18)</t>
  </si>
  <si>
    <t>UTA</t>
  </si>
  <si>
    <t>(2018-19)</t>
  </si>
  <si>
    <t>Chick Halbert</t>
  </si>
  <si>
    <t>Chicago Stags</t>
  </si>
  <si>
    <t>Halbert (1)</t>
  </si>
  <si>
    <t>BAL</t>
  </si>
  <si>
    <t>Fulks (5)</t>
  </si>
  <si>
    <t>Mikan, Otten (1)</t>
  </si>
  <si>
    <t>Richie Guerin</t>
  </si>
  <si>
    <t>DET</t>
  </si>
  <si>
    <t>ROC</t>
  </si>
  <si>
    <t>(2019-20)</t>
  </si>
  <si>
    <t>(2020-21)</t>
  </si>
  <si>
    <t>(2021-22)</t>
  </si>
  <si>
    <t>(2022-23)</t>
  </si>
  <si>
    <t>(2023-24)</t>
  </si>
</sst>
</file>

<file path=xl/styles.xml><?xml version="1.0" encoding="utf-8"?>
<styleSheet xmlns="http://schemas.openxmlformats.org/spreadsheetml/2006/main">
  <numFmts count="1">
    <numFmt numFmtId="164" formatCode="0;\-0;&quot;&quot;"/>
  </numFmts>
  <fonts count="26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color indexed="8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" fillId="0" borderId="0"/>
    <xf numFmtId="0" fontId="19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66">
    <xf numFmtId="0" fontId="0" fillId="0" borderId="0" xfId="0"/>
    <xf numFmtId="0" fontId="5" fillId="2" borderId="0" xfId="3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14" fontId="3" fillId="0" borderId="0" xfId="0" applyNumberFormat="1" applyFont="1"/>
    <xf numFmtId="0" fontId="3" fillId="2" borderId="0" xfId="0" applyFont="1" applyFill="1" applyAlignment="1">
      <alignment horizontal="center"/>
    </xf>
    <xf numFmtId="0" fontId="5" fillId="2" borderId="0" xfId="3" applyFont="1" applyFill="1" applyAlignment="1">
      <alignment horizontal="center" vertical="center"/>
    </xf>
    <xf numFmtId="1" fontId="5" fillId="2" borderId="0" xfId="3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3" applyFont="1" applyFill="1" applyAlignment="1">
      <alignment horizontal="right" vertical="center"/>
    </xf>
    <xf numFmtId="0" fontId="6" fillId="2" borderId="0" xfId="3" applyFont="1" applyFill="1" applyAlignment="1">
      <alignment horizontal="center" vertical="center"/>
    </xf>
    <xf numFmtId="1" fontId="6" fillId="2" borderId="0" xfId="3" applyNumberFormat="1" applyFont="1" applyFill="1" applyAlignment="1">
      <alignment horizontal="center" vertical="center"/>
    </xf>
    <xf numFmtId="1" fontId="6" fillId="2" borderId="0" xfId="3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2" borderId="0" xfId="3" applyFont="1" applyFill="1" applyAlignment="1">
      <alignment horizontal="center" vertical="center"/>
    </xf>
    <xf numFmtId="0" fontId="8" fillId="0" borderId="0" xfId="0" applyFont="1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3" fillId="0" borderId="0" xfId="0" applyFont="1" applyAlignment="1">
      <alignment horizontal="left"/>
    </xf>
    <xf numFmtId="0" fontId="20" fillId="2" borderId="0" xfId="3" applyFont="1" applyFill="1" applyAlignment="1">
      <alignment vertical="center"/>
    </xf>
    <xf numFmtId="0" fontId="21" fillId="3" borderId="0" xfId="3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22" fillId="2" borderId="0" xfId="3" applyFont="1" applyFill="1" applyAlignment="1">
      <alignment horizontal="right" vertical="center"/>
    </xf>
    <xf numFmtId="0" fontId="14" fillId="0" borderId="0" xfId="3" applyFont="1" applyAlignment="1">
      <alignment horizontal="center"/>
    </xf>
    <xf numFmtId="0" fontId="15" fillId="8" borderId="0" xfId="3" applyFont="1" applyFill="1" applyAlignment="1">
      <alignment horizontal="left" vertical="center"/>
    </xf>
    <xf numFmtId="0" fontId="3" fillId="8" borderId="0" xfId="0" applyFont="1" applyFill="1"/>
    <xf numFmtId="0" fontId="23" fillId="8" borderId="0" xfId="0" applyFont="1" applyFill="1" applyAlignment="1">
      <alignment vertical="center"/>
    </xf>
    <xf numFmtId="0" fontId="4" fillId="2" borderId="0" xfId="5" applyFont="1" applyFill="1" applyAlignment="1">
      <alignment vertical="center"/>
    </xf>
    <xf numFmtId="14" fontId="24" fillId="0" borderId="0" xfId="0" applyNumberFormat="1" applyFont="1" applyAlignment="1">
      <alignment horizontal="center"/>
    </xf>
    <xf numFmtId="0" fontId="2" fillId="0" borderId="0" xfId="3" quotePrefix="1" applyFont="1" applyAlignment="1">
      <alignment horizontal="center"/>
    </xf>
    <xf numFmtId="0" fontId="15" fillId="8" borderId="0" xfId="3" applyFont="1" applyFill="1" applyAlignment="1">
      <alignment horizontal="right" vertical="center"/>
    </xf>
    <xf numFmtId="0" fontId="16" fillId="8" borderId="0" xfId="3" applyFont="1" applyFill="1" applyAlignment="1">
      <alignment horizontal="left" vertical="center"/>
    </xf>
    <xf numFmtId="0" fontId="17" fillId="8" borderId="0" xfId="3" applyFont="1" applyFill="1" applyAlignment="1">
      <alignment horizontal="center" vertical="center"/>
    </xf>
    <xf numFmtId="0" fontId="17" fillId="8" borderId="1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24" fillId="0" borderId="0" xfId="0" applyFont="1"/>
    <xf numFmtId="0" fontId="25" fillId="3" borderId="0" xfId="7" applyFont="1" applyFill="1" applyAlignment="1">
      <alignment horizontal="left"/>
    </xf>
    <xf numFmtId="0" fontId="3" fillId="3" borderId="0" xfId="0" applyFont="1" applyFill="1"/>
    <xf numFmtId="14" fontId="2" fillId="0" borderId="0" xfId="3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/>
    </xf>
    <xf numFmtId="0" fontId="8" fillId="3" borderId="0" xfId="2" applyFont="1" applyFill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14" fillId="9" borderId="0" xfId="3" applyFont="1" applyFill="1" applyAlignment="1">
      <alignment horizontal="center"/>
    </xf>
    <xf numFmtId="0" fontId="2" fillId="9" borderId="0" xfId="3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21" fillId="10" borderId="0" xfId="3" applyFont="1" applyFill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3" borderId="0" xfId="1" applyFont="1" applyFill="1"/>
    <xf numFmtId="14" fontId="8" fillId="0" borderId="0" xfId="1" applyNumberFormat="1" applyFont="1" applyAlignment="1">
      <alignment horizontal="center"/>
    </xf>
    <xf numFmtId="0" fontId="3" fillId="3" borderId="0" xfId="0" applyFont="1" applyFill="1" applyAlignment="1">
      <alignment horizontal="left"/>
    </xf>
    <xf numFmtId="14" fontId="2" fillId="0" borderId="0" xfId="4" applyNumberFormat="1" applyFont="1" applyAlignment="1">
      <alignment horizontal="center"/>
    </xf>
    <xf numFmtId="0" fontId="4" fillId="2" borderId="0" xfId="3" applyFont="1" applyFill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164" fontId="2" fillId="10" borderId="0" xfId="3" applyNumberFormat="1" applyFont="1" applyFill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2" fillId="9" borderId="0" xfId="3" applyNumberFormat="1" applyFont="1" applyFill="1" applyAlignment="1">
      <alignment horizontal="center"/>
    </xf>
  </cellXfs>
  <cellStyles count="26">
    <cellStyle name="Normalny" xfId="0" builtinId="0"/>
    <cellStyle name="Normalny 18" xfId="1"/>
    <cellStyle name="Normalny 18 2" xfId="2"/>
    <cellStyle name="Normalny 2" xfId="3"/>
    <cellStyle name="Normalny 2 7" xfId="4"/>
    <cellStyle name="Normalny 2_02-Reg-Rebounds" xfId="5"/>
    <cellStyle name="Normalny 3" xfId="6"/>
    <cellStyle name="Normalny 4" xfId="7"/>
    <cellStyle name="Procentowy 2" xfId="8"/>
    <cellStyle name="常规 10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2" xfId="17"/>
    <cellStyle name="常规 2 2" xfId="18"/>
    <cellStyle name="常规 3" xfId="19"/>
    <cellStyle name="常规 4" xfId="20"/>
    <cellStyle name="常规 5" xfId="21"/>
    <cellStyle name="常规 6" xfId="22"/>
    <cellStyle name="常规 7" xfId="23"/>
    <cellStyle name="常规 8" xfId="24"/>
    <cellStyle name="常规 9" xfId="25"/>
  </cellStyles>
  <dxfs count="1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25"/>
  <sheetViews>
    <sheetView tabSelected="1" workbookViewId="0">
      <pane ySplit="4" topLeftCell="A5" activePane="bottomLeft" state="frozen"/>
      <selection activeCell="E30" sqref="E30"/>
      <selection pane="bottomLeft" activeCell="D13" sqref="D13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3" customWidth="1"/>
    <col min="11" max="11" width="10.140625" style="2" customWidth="1"/>
    <col min="12" max="12" width="7" style="3" customWidth="1"/>
    <col min="13" max="15" width="6" style="2" customWidth="1"/>
    <col min="16" max="16" width="28.5703125" style="3" customWidth="1"/>
    <col min="17" max="16384" width="9.140625" style="3"/>
  </cols>
  <sheetData>
    <row r="1" spans="1:17" ht="15" customHeight="1">
      <c r="A1" s="60" t="s">
        <v>178</v>
      </c>
      <c r="B1" s="60"/>
      <c r="C1" s="60"/>
      <c r="D1" s="60"/>
      <c r="E1" s="60"/>
      <c r="F1" s="60"/>
      <c r="G1" s="60"/>
      <c r="H1" s="36" t="s">
        <v>114</v>
      </c>
      <c r="I1" s="35" t="s">
        <v>125</v>
      </c>
      <c r="J1" s="29"/>
      <c r="K1" s="28"/>
      <c r="L1" s="29"/>
      <c r="M1" s="20"/>
      <c r="N1" s="20"/>
      <c r="O1" s="20"/>
      <c r="P1" s="21" t="s">
        <v>98</v>
      </c>
      <c r="Q1" s="14"/>
    </row>
    <row r="2" spans="1:17" ht="15" customHeight="1">
      <c r="A2" s="60"/>
      <c r="B2" s="60"/>
      <c r="C2" s="60"/>
      <c r="D2" s="60"/>
      <c r="E2" s="60"/>
      <c r="F2" s="60"/>
      <c r="G2" s="60"/>
      <c r="H2" s="28"/>
      <c r="I2" s="35" t="s">
        <v>164</v>
      </c>
      <c r="J2" s="29"/>
      <c r="K2" s="28"/>
      <c r="L2" s="29"/>
      <c r="M2" s="26"/>
      <c r="N2" s="26"/>
      <c r="O2" s="26" t="str">
        <f>IF(SUBTOTAL(2,$O$4:$O$25)=1,SUBTOTAL(2,$O$4:$O$25)&amp;" game",SUBTOTAL(2,$O$4:$O$25)&amp;" games")</f>
        <v>20 games</v>
      </c>
      <c r="P2" s="15"/>
      <c r="Q2" s="14"/>
    </row>
    <row r="3" spans="1:17" s="9" customFormat="1">
      <c r="A3" s="7" t="s">
        <v>99</v>
      </c>
      <c r="B3" s="7" t="s">
        <v>72</v>
      </c>
      <c r="C3" s="7" t="s">
        <v>0</v>
      </c>
      <c r="D3" s="7" t="s">
        <v>84</v>
      </c>
      <c r="E3" s="7" t="s">
        <v>1</v>
      </c>
      <c r="F3" s="7" t="s">
        <v>83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5" t="s">
        <v>115</v>
      </c>
      <c r="N3" s="15" t="s">
        <v>116</v>
      </c>
      <c r="O3" s="15" t="s">
        <v>162</v>
      </c>
      <c r="P3" s="15" t="s">
        <v>6</v>
      </c>
      <c r="Q3" s="14"/>
    </row>
    <row r="4" spans="1:17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1"/>
      <c r="O4" s="11"/>
      <c r="P4" s="11"/>
    </row>
    <row r="5" spans="1:17" ht="12.6" customHeight="1">
      <c r="A5" s="22" t="s">
        <v>100</v>
      </c>
      <c r="B5" s="3" t="s">
        <v>126</v>
      </c>
      <c r="C5" s="3"/>
      <c r="D5" s="3" t="s">
        <v>85</v>
      </c>
      <c r="E5" s="2" t="s">
        <v>86</v>
      </c>
      <c r="F5" s="2" t="s">
        <v>122</v>
      </c>
      <c r="G5" s="2">
        <v>18</v>
      </c>
      <c r="H5" s="2">
        <v>3</v>
      </c>
      <c r="I5" s="2">
        <v>1948</v>
      </c>
      <c r="J5" s="43">
        <f t="shared" ref="J5:J24" si="0">DATE(I5,H5,G5)</f>
        <v>17610</v>
      </c>
      <c r="K5" s="43" t="s">
        <v>79</v>
      </c>
      <c r="L5" s="2"/>
      <c r="M5" s="2">
        <v>13</v>
      </c>
      <c r="N5" s="2">
        <v>55</v>
      </c>
      <c r="O5" s="2">
        <f t="shared" ref="O5:O24" si="1">N5-M5</f>
        <v>42</v>
      </c>
      <c r="P5" s="16" t="s">
        <v>81</v>
      </c>
    </row>
    <row r="6" spans="1:17" ht="12.6" customHeight="1">
      <c r="A6" s="22" t="s">
        <v>100</v>
      </c>
      <c r="B6" s="3" t="s">
        <v>127</v>
      </c>
      <c r="D6" s="3" t="s">
        <v>85</v>
      </c>
      <c r="E6" s="2" t="s">
        <v>117</v>
      </c>
      <c r="F6" s="2" t="s">
        <v>121</v>
      </c>
      <c r="G6" s="2">
        <v>28</v>
      </c>
      <c r="H6" s="2">
        <v>10</v>
      </c>
      <c r="I6" s="2">
        <v>1962</v>
      </c>
      <c r="J6" s="43">
        <f t="shared" si="0"/>
        <v>22947</v>
      </c>
      <c r="K6" s="2" t="s">
        <v>12</v>
      </c>
      <c r="L6" s="2" t="s">
        <v>49</v>
      </c>
      <c r="M6" s="2">
        <v>23</v>
      </c>
      <c r="N6" s="2">
        <v>60</v>
      </c>
      <c r="O6" s="2">
        <f t="shared" si="1"/>
        <v>37</v>
      </c>
      <c r="P6" s="16"/>
    </row>
    <row r="7" spans="1:17" ht="12.6" customHeight="1">
      <c r="A7" s="22" t="s">
        <v>100</v>
      </c>
      <c r="B7" s="3" t="s">
        <v>126</v>
      </c>
      <c r="C7" s="3"/>
      <c r="D7" s="3" t="s">
        <v>85</v>
      </c>
      <c r="E7" s="2" t="s">
        <v>86</v>
      </c>
      <c r="F7" s="2" t="s">
        <v>92</v>
      </c>
      <c r="G7" s="2">
        <v>30</v>
      </c>
      <c r="H7" s="2">
        <v>12</v>
      </c>
      <c r="I7" s="2">
        <v>1947</v>
      </c>
      <c r="J7" s="43">
        <f t="shared" si="0"/>
        <v>17531</v>
      </c>
      <c r="K7" s="2" t="s">
        <v>79</v>
      </c>
      <c r="L7" s="2"/>
      <c r="M7" s="2">
        <v>12</v>
      </c>
      <c r="N7" s="2">
        <v>47</v>
      </c>
      <c r="O7" s="2">
        <f t="shared" si="1"/>
        <v>35</v>
      </c>
      <c r="P7" s="16"/>
    </row>
    <row r="8" spans="1:17" ht="12.6" customHeight="1">
      <c r="A8" s="22" t="s">
        <v>100</v>
      </c>
      <c r="B8" s="3" t="s">
        <v>128</v>
      </c>
      <c r="C8" s="3"/>
      <c r="D8" s="3" t="s">
        <v>129</v>
      </c>
      <c r="E8" s="2" t="s">
        <v>91</v>
      </c>
      <c r="F8" s="2" t="s">
        <v>120</v>
      </c>
      <c r="G8" s="2">
        <v>17</v>
      </c>
      <c r="H8" s="2">
        <v>11</v>
      </c>
      <c r="I8" s="2">
        <v>1951</v>
      </c>
      <c r="J8" s="43">
        <f t="shared" si="0"/>
        <v>18949</v>
      </c>
      <c r="K8" s="43" t="s">
        <v>62</v>
      </c>
      <c r="L8" s="2" t="s">
        <v>49</v>
      </c>
      <c r="M8" s="2">
        <v>8</v>
      </c>
      <c r="N8" s="2">
        <v>43</v>
      </c>
      <c r="O8" s="2">
        <f t="shared" si="1"/>
        <v>35</v>
      </c>
      <c r="P8" s="16"/>
    </row>
    <row r="9" spans="1:17" ht="12.6" customHeight="1">
      <c r="A9" s="22" t="s">
        <v>100</v>
      </c>
      <c r="B9" s="3" t="s">
        <v>126</v>
      </c>
      <c r="C9" s="3"/>
      <c r="D9" s="3" t="s">
        <v>85</v>
      </c>
      <c r="E9" s="2" t="s">
        <v>86</v>
      </c>
      <c r="F9" s="2" t="s">
        <v>122</v>
      </c>
      <c r="G9" s="2">
        <v>3</v>
      </c>
      <c r="H9" s="2">
        <v>12</v>
      </c>
      <c r="I9" s="2">
        <v>1946</v>
      </c>
      <c r="J9" s="43">
        <f t="shared" si="0"/>
        <v>17139</v>
      </c>
      <c r="K9" s="43" t="s">
        <v>80</v>
      </c>
      <c r="L9" s="2"/>
      <c r="M9" s="2">
        <v>16</v>
      </c>
      <c r="N9" s="2">
        <v>50</v>
      </c>
      <c r="O9" s="2">
        <f t="shared" si="1"/>
        <v>34</v>
      </c>
      <c r="P9" s="16"/>
    </row>
    <row r="10" spans="1:17" ht="12.6" customHeight="1">
      <c r="A10" s="22" t="s">
        <v>100</v>
      </c>
      <c r="B10" s="3" t="s">
        <v>126</v>
      </c>
      <c r="C10" s="3"/>
      <c r="D10" s="3" t="s">
        <v>85</v>
      </c>
      <c r="E10" s="2" t="s">
        <v>86</v>
      </c>
      <c r="F10" s="2" t="s">
        <v>87</v>
      </c>
      <c r="G10" s="2">
        <v>27</v>
      </c>
      <c r="H10" s="2">
        <v>11</v>
      </c>
      <c r="I10" s="2">
        <v>1947</v>
      </c>
      <c r="J10" s="43">
        <f t="shared" si="0"/>
        <v>17498</v>
      </c>
      <c r="K10" s="43" t="s">
        <v>79</v>
      </c>
      <c r="L10" s="2"/>
      <c r="M10" s="2">
        <v>7</v>
      </c>
      <c r="N10" s="2">
        <v>40</v>
      </c>
      <c r="O10" s="2">
        <f t="shared" si="1"/>
        <v>33</v>
      </c>
      <c r="P10" s="16"/>
    </row>
    <row r="11" spans="1:17" ht="12.6" customHeight="1">
      <c r="A11" s="22" t="s">
        <v>100</v>
      </c>
      <c r="B11" s="3" t="s">
        <v>126</v>
      </c>
      <c r="C11" s="3"/>
      <c r="D11" s="3" t="s">
        <v>85</v>
      </c>
      <c r="E11" s="2" t="s">
        <v>86</v>
      </c>
      <c r="F11" s="2" t="s">
        <v>205</v>
      </c>
      <c r="G11" s="2">
        <v>22</v>
      </c>
      <c r="H11" s="2">
        <v>2</v>
      </c>
      <c r="I11" s="2">
        <v>1949</v>
      </c>
      <c r="J11" s="43">
        <f t="shared" si="0"/>
        <v>17951</v>
      </c>
      <c r="K11" s="43" t="s">
        <v>77</v>
      </c>
      <c r="L11" s="2"/>
      <c r="M11" s="2">
        <v>8</v>
      </c>
      <c r="N11" s="2">
        <v>41</v>
      </c>
      <c r="O11" s="2">
        <f t="shared" ref="O11" si="2">N11-M11</f>
        <v>33</v>
      </c>
      <c r="P11" s="16"/>
    </row>
    <row r="12" spans="1:17" ht="12.6" customHeight="1">
      <c r="A12" s="22" t="s">
        <v>100</v>
      </c>
      <c r="B12" s="3" t="s">
        <v>203</v>
      </c>
      <c r="C12" s="3"/>
      <c r="D12" s="3" t="s">
        <v>94</v>
      </c>
      <c r="E12" s="2" t="s">
        <v>87</v>
      </c>
      <c r="F12" s="2" t="s">
        <v>204</v>
      </c>
      <c r="G12" s="2">
        <v>1</v>
      </c>
      <c r="H12" s="2">
        <v>11</v>
      </c>
      <c r="I12" s="2">
        <v>1961</v>
      </c>
      <c r="J12" s="43">
        <f t="shared" si="0"/>
        <v>22586</v>
      </c>
      <c r="K12" s="2" t="s">
        <v>11</v>
      </c>
      <c r="L12" s="2"/>
      <c r="M12" s="2">
        <v>7</v>
      </c>
      <c r="N12" s="2">
        <v>40</v>
      </c>
      <c r="O12" s="2">
        <f t="shared" ref="O12" si="3">N12-M12</f>
        <v>33</v>
      </c>
      <c r="P12" s="16"/>
    </row>
    <row r="13" spans="1:17" ht="12.6" customHeight="1">
      <c r="A13" s="22" t="s">
        <v>100</v>
      </c>
      <c r="B13" s="3" t="s">
        <v>127</v>
      </c>
      <c r="D13" s="3" t="s">
        <v>85</v>
      </c>
      <c r="E13" s="2" t="s">
        <v>86</v>
      </c>
      <c r="F13" s="2" t="s">
        <v>89</v>
      </c>
      <c r="G13" s="2">
        <v>24</v>
      </c>
      <c r="H13" s="2">
        <v>1</v>
      </c>
      <c r="I13" s="2">
        <v>1962</v>
      </c>
      <c r="J13" s="43">
        <f t="shared" si="0"/>
        <v>22670</v>
      </c>
      <c r="K13" s="2" t="s">
        <v>11</v>
      </c>
      <c r="L13" s="2"/>
      <c r="M13" s="2">
        <v>23</v>
      </c>
      <c r="N13" s="2">
        <v>56</v>
      </c>
      <c r="O13" s="2">
        <f t="shared" si="1"/>
        <v>33</v>
      </c>
      <c r="P13" s="16"/>
    </row>
    <row r="14" spans="1:17" ht="12.6" customHeight="1">
      <c r="A14" s="22" t="s">
        <v>100</v>
      </c>
      <c r="B14" s="3" t="s">
        <v>130</v>
      </c>
      <c r="C14" s="3"/>
      <c r="D14" s="3" t="s">
        <v>85</v>
      </c>
      <c r="E14" s="2" t="s">
        <v>117</v>
      </c>
      <c r="F14" s="2" t="s">
        <v>89</v>
      </c>
      <c r="G14" s="2">
        <v>5</v>
      </c>
      <c r="H14" s="2">
        <v>2</v>
      </c>
      <c r="I14" s="2">
        <v>1967</v>
      </c>
      <c r="J14" s="43">
        <f t="shared" si="0"/>
        <v>24508</v>
      </c>
      <c r="K14" s="2" t="s">
        <v>16</v>
      </c>
      <c r="L14" s="2" t="s">
        <v>49</v>
      </c>
      <c r="M14" s="2">
        <v>17</v>
      </c>
      <c r="N14" s="2">
        <v>50</v>
      </c>
      <c r="O14" s="2">
        <f t="shared" si="1"/>
        <v>33</v>
      </c>
      <c r="P14" s="16"/>
    </row>
    <row r="15" spans="1:17" ht="12.6" customHeight="1">
      <c r="A15" s="22" t="s">
        <v>100</v>
      </c>
      <c r="B15" s="3" t="s">
        <v>127</v>
      </c>
      <c r="D15" s="3" t="s">
        <v>85</v>
      </c>
      <c r="E15" s="2" t="s">
        <v>86</v>
      </c>
      <c r="F15" s="2" t="s">
        <v>91</v>
      </c>
      <c r="G15" s="2">
        <v>30</v>
      </c>
      <c r="H15" s="2">
        <v>12</v>
      </c>
      <c r="I15" s="2">
        <v>1959</v>
      </c>
      <c r="J15" s="43">
        <f t="shared" si="0"/>
        <v>21914</v>
      </c>
      <c r="K15" s="2" t="s">
        <v>70</v>
      </c>
      <c r="L15" s="2"/>
      <c r="M15" s="2">
        <v>19</v>
      </c>
      <c r="N15" s="2">
        <v>51</v>
      </c>
      <c r="O15" s="2">
        <f t="shared" si="1"/>
        <v>32</v>
      </c>
      <c r="P15" s="16"/>
    </row>
    <row r="16" spans="1:17" ht="12.6" customHeight="1">
      <c r="A16" s="22" t="s">
        <v>100</v>
      </c>
      <c r="B16" s="3" t="s">
        <v>127</v>
      </c>
      <c r="C16" s="3"/>
      <c r="D16" s="3" t="s">
        <v>85</v>
      </c>
      <c r="E16" s="2" t="s">
        <v>86</v>
      </c>
      <c r="F16" s="2" t="s">
        <v>88</v>
      </c>
      <c r="G16" s="2">
        <v>27</v>
      </c>
      <c r="H16" s="2">
        <v>11</v>
      </c>
      <c r="I16" s="2">
        <v>1960</v>
      </c>
      <c r="J16" s="43">
        <f t="shared" si="0"/>
        <v>22247</v>
      </c>
      <c r="K16" s="2" t="s">
        <v>10</v>
      </c>
      <c r="L16" s="2"/>
      <c r="M16" s="2">
        <v>16</v>
      </c>
      <c r="N16" s="2">
        <v>48</v>
      </c>
      <c r="O16" s="2">
        <f t="shared" si="1"/>
        <v>32</v>
      </c>
      <c r="P16" s="16"/>
    </row>
    <row r="17" spans="1:16" ht="12.6" customHeight="1">
      <c r="A17" s="22" t="s">
        <v>100</v>
      </c>
      <c r="B17" s="3" t="s">
        <v>131</v>
      </c>
      <c r="D17" s="3" t="s">
        <v>129</v>
      </c>
      <c r="E17" s="2" t="s">
        <v>88</v>
      </c>
      <c r="F17" s="2" t="s">
        <v>86</v>
      </c>
      <c r="G17" s="2">
        <v>8</v>
      </c>
      <c r="H17" s="2">
        <v>12</v>
      </c>
      <c r="I17" s="2">
        <v>1961</v>
      </c>
      <c r="J17" s="43">
        <f t="shared" si="0"/>
        <v>22623</v>
      </c>
      <c r="K17" s="2" t="s">
        <v>11</v>
      </c>
      <c r="L17" s="2" t="s">
        <v>132</v>
      </c>
      <c r="M17" s="2">
        <v>23</v>
      </c>
      <c r="N17" s="2">
        <v>55</v>
      </c>
      <c r="O17" s="2">
        <f t="shared" si="1"/>
        <v>32</v>
      </c>
      <c r="P17" s="16"/>
    </row>
    <row r="18" spans="1:16" ht="12.6" customHeight="1">
      <c r="A18" s="22" t="s">
        <v>100</v>
      </c>
      <c r="B18" s="3" t="s">
        <v>127</v>
      </c>
      <c r="D18" s="3" t="s">
        <v>85</v>
      </c>
      <c r="E18" s="2" t="s">
        <v>86</v>
      </c>
      <c r="F18" s="2" t="s">
        <v>123</v>
      </c>
      <c r="G18" s="2">
        <v>26</v>
      </c>
      <c r="H18" s="2">
        <v>12</v>
      </c>
      <c r="I18" s="2">
        <v>1961</v>
      </c>
      <c r="J18" s="43">
        <f t="shared" si="0"/>
        <v>22641</v>
      </c>
      <c r="K18" s="2" t="s">
        <v>11</v>
      </c>
      <c r="L18" s="2"/>
      <c r="M18" s="2">
        <v>21</v>
      </c>
      <c r="N18" s="2">
        <v>53</v>
      </c>
      <c r="O18" s="2">
        <f t="shared" si="1"/>
        <v>32</v>
      </c>
      <c r="P18" s="16"/>
    </row>
    <row r="19" spans="1:16" ht="12.6" customHeight="1">
      <c r="A19" s="22" t="s">
        <v>100</v>
      </c>
      <c r="B19" s="3" t="s">
        <v>127</v>
      </c>
      <c r="D19" s="3" t="s">
        <v>85</v>
      </c>
      <c r="E19" s="2" t="s">
        <v>86</v>
      </c>
      <c r="F19" s="2" t="s">
        <v>88</v>
      </c>
      <c r="G19" s="2">
        <v>8</v>
      </c>
      <c r="H19" s="2">
        <v>12</v>
      </c>
      <c r="I19" s="2">
        <v>1961</v>
      </c>
      <c r="J19" s="43">
        <f t="shared" si="0"/>
        <v>22623</v>
      </c>
      <c r="K19" s="2" t="s">
        <v>11</v>
      </c>
      <c r="L19" s="2" t="s">
        <v>132</v>
      </c>
      <c r="M19" s="2">
        <v>31</v>
      </c>
      <c r="N19" s="2">
        <v>62</v>
      </c>
      <c r="O19" s="2">
        <f t="shared" si="1"/>
        <v>31</v>
      </c>
      <c r="P19" s="16"/>
    </row>
    <row r="20" spans="1:16" ht="12.6" customHeight="1">
      <c r="A20" s="22" t="s">
        <v>100</v>
      </c>
      <c r="B20" s="3" t="s">
        <v>127</v>
      </c>
      <c r="D20" s="3" t="s">
        <v>85</v>
      </c>
      <c r="E20" s="2" t="s">
        <v>117</v>
      </c>
      <c r="F20" s="2" t="s">
        <v>88</v>
      </c>
      <c r="G20" s="2">
        <v>26</v>
      </c>
      <c r="H20" s="2">
        <v>1</v>
      </c>
      <c r="I20" s="2">
        <v>1964</v>
      </c>
      <c r="J20" s="43">
        <f t="shared" si="0"/>
        <v>23402</v>
      </c>
      <c r="K20" s="2" t="s">
        <v>13</v>
      </c>
      <c r="L20" s="2"/>
      <c r="M20" s="2">
        <v>18</v>
      </c>
      <c r="N20" s="2">
        <v>49</v>
      </c>
      <c r="O20" s="2">
        <f t="shared" si="1"/>
        <v>31</v>
      </c>
      <c r="P20" s="16"/>
    </row>
    <row r="21" spans="1:16" ht="12.6" customHeight="1">
      <c r="A21" s="22" t="s">
        <v>100</v>
      </c>
      <c r="B21" s="3" t="s">
        <v>127</v>
      </c>
      <c r="D21" s="3" t="s">
        <v>85</v>
      </c>
      <c r="E21" s="2" t="s">
        <v>117</v>
      </c>
      <c r="F21" s="2" t="s">
        <v>86</v>
      </c>
      <c r="G21" s="2">
        <v>26</v>
      </c>
      <c r="H21" s="2">
        <v>11</v>
      </c>
      <c r="I21" s="2">
        <v>1964</v>
      </c>
      <c r="J21" s="43">
        <f t="shared" si="0"/>
        <v>23707</v>
      </c>
      <c r="K21" s="2" t="s">
        <v>14</v>
      </c>
      <c r="L21" s="2"/>
      <c r="M21" s="2">
        <v>27</v>
      </c>
      <c r="N21" s="2">
        <v>58</v>
      </c>
      <c r="O21" s="2">
        <f t="shared" si="1"/>
        <v>31</v>
      </c>
      <c r="P21" s="16"/>
    </row>
    <row r="22" spans="1:16" ht="12.6" customHeight="1">
      <c r="A22" s="39" t="s">
        <v>103</v>
      </c>
      <c r="B22" s="3" t="s">
        <v>134</v>
      </c>
      <c r="C22" s="3"/>
      <c r="D22" s="41" t="s">
        <v>136</v>
      </c>
      <c r="E22" s="2" t="s">
        <v>135</v>
      </c>
      <c r="F22" s="2" t="s">
        <v>124</v>
      </c>
      <c r="G22" s="2">
        <v>16</v>
      </c>
      <c r="H22" s="2">
        <v>2</v>
      </c>
      <c r="I22" s="2">
        <v>1946</v>
      </c>
      <c r="J22" s="43">
        <f t="shared" si="0"/>
        <v>16849</v>
      </c>
      <c r="K22" s="2" t="s">
        <v>102</v>
      </c>
      <c r="L22" s="2"/>
      <c r="M22" s="2">
        <v>6</v>
      </c>
      <c r="N22" s="2">
        <v>36</v>
      </c>
      <c r="O22" s="2">
        <f t="shared" si="1"/>
        <v>30</v>
      </c>
      <c r="P22" s="16"/>
    </row>
    <row r="23" spans="1:16" ht="12.6" customHeight="1">
      <c r="A23" s="22" t="s">
        <v>100</v>
      </c>
      <c r="B23" s="3" t="s">
        <v>127</v>
      </c>
      <c r="D23" s="3" t="s">
        <v>85</v>
      </c>
      <c r="E23" s="2" t="s">
        <v>117</v>
      </c>
      <c r="F23" s="2" t="s">
        <v>123</v>
      </c>
      <c r="G23" s="2">
        <v>11</v>
      </c>
      <c r="H23" s="2">
        <v>12</v>
      </c>
      <c r="I23" s="2">
        <v>1962</v>
      </c>
      <c r="J23" s="43">
        <f t="shared" si="0"/>
        <v>22991</v>
      </c>
      <c r="K23" s="2" t="s">
        <v>12</v>
      </c>
      <c r="L23" s="2"/>
      <c r="M23" s="2">
        <v>27</v>
      </c>
      <c r="N23" s="2">
        <v>57</v>
      </c>
      <c r="O23" s="2">
        <f t="shared" si="1"/>
        <v>30</v>
      </c>
      <c r="P23" s="16"/>
    </row>
    <row r="24" spans="1:16" ht="12.6" customHeight="1">
      <c r="A24" s="22" t="s">
        <v>100</v>
      </c>
      <c r="B24" s="3" t="s">
        <v>133</v>
      </c>
      <c r="D24" s="3" t="s">
        <v>129</v>
      </c>
      <c r="E24" s="2" t="s">
        <v>88</v>
      </c>
      <c r="F24" s="2" t="s">
        <v>92</v>
      </c>
      <c r="G24" s="2">
        <v>7</v>
      </c>
      <c r="H24" s="2">
        <v>11</v>
      </c>
      <c r="I24" s="2">
        <v>2002</v>
      </c>
      <c r="J24" s="43">
        <f t="shared" si="0"/>
        <v>37567</v>
      </c>
      <c r="K24" s="2" t="s">
        <v>40</v>
      </c>
      <c r="L24" s="2" t="s">
        <v>49</v>
      </c>
      <c r="M24" s="2">
        <v>17</v>
      </c>
      <c r="N24" s="2">
        <v>47</v>
      </c>
      <c r="O24" s="2">
        <f t="shared" si="1"/>
        <v>30</v>
      </c>
      <c r="P24" s="16"/>
    </row>
    <row r="25" spans="1:16" ht="12.6" customHeight="1">
      <c r="A25" s="4"/>
      <c r="B25" s="4"/>
      <c r="C25" s="6"/>
      <c r="D25" s="6"/>
      <c r="E25" s="6"/>
      <c r="F25" s="6"/>
      <c r="G25" s="6"/>
      <c r="H25" s="6"/>
      <c r="I25" s="6"/>
      <c r="J25" s="4"/>
      <c r="K25" s="6"/>
      <c r="L25" s="4"/>
      <c r="M25" s="6"/>
      <c r="N25" s="6"/>
      <c r="O25" s="6"/>
      <c r="P25" s="4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workbookViewId="0">
      <selection activeCell="J3" sqref="J3"/>
    </sheetView>
  </sheetViews>
  <sheetFormatPr defaultColWidth="9.140625" defaultRowHeight="12.75"/>
  <cols>
    <col min="1" max="1" width="13.28515625" style="3" customWidth="1"/>
    <col min="2" max="3" width="6.5703125" style="2" customWidth="1"/>
    <col min="4" max="4" width="28.5703125" style="2" customWidth="1"/>
    <col min="5" max="5" width="6.5703125" style="2" customWidth="1"/>
    <col min="6" max="6" width="28.5703125" style="2" customWidth="1"/>
    <col min="7" max="7" width="6.5703125" style="2" customWidth="1"/>
    <col min="8" max="8" width="28.5703125" style="2" customWidth="1"/>
    <col min="9" max="9" width="6.5703125" style="2" customWidth="1"/>
    <col min="10" max="10" width="28.5703125" style="3" customWidth="1"/>
    <col min="11" max="16384" width="9.140625" style="3"/>
  </cols>
  <sheetData>
    <row r="1" spans="1:10" ht="15" customHeight="1">
      <c r="A1" s="61" t="s">
        <v>187</v>
      </c>
      <c r="B1" s="61"/>
      <c r="C1" s="61"/>
      <c r="D1" s="61"/>
      <c r="E1" s="61"/>
      <c r="F1" s="61"/>
      <c r="G1" s="36" t="s">
        <v>114</v>
      </c>
      <c r="H1" s="35" t="s">
        <v>169</v>
      </c>
      <c r="I1" s="31"/>
      <c r="J1" s="53" t="s">
        <v>171</v>
      </c>
    </row>
    <row r="2" spans="1:10" ht="15" customHeight="1">
      <c r="A2" s="61"/>
      <c r="B2" s="61"/>
      <c r="C2" s="61"/>
      <c r="D2" s="61"/>
      <c r="E2" s="61"/>
      <c r="F2" s="61"/>
      <c r="G2" s="35"/>
      <c r="H2" s="35" t="s">
        <v>170</v>
      </c>
      <c r="I2" s="31"/>
      <c r="J2" s="30" t="b">
        <f>SUM(B3:B91)=COUNTIFS('GAME-Finals'!$O$4:$O$9,"&gt;=25")</f>
        <v>1</v>
      </c>
    </row>
    <row r="3" spans="1:10" ht="12.75" customHeight="1">
      <c r="A3" s="1" t="s">
        <v>7</v>
      </c>
      <c r="B3" s="1" t="s">
        <v>105</v>
      </c>
      <c r="C3" s="22" t="s">
        <v>100</v>
      </c>
      <c r="D3" s="1" t="s">
        <v>6</v>
      </c>
      <c r="E3" s="23" t="s">
        <v>101</v>
      </c>
      <c r="F3" s="1" t="s">
        <v>6</v>
      </c>
      <c r="G3" s="24" t="s">
        <v>104</v>
      </c>
      <c r="H3" s="1" t="s">
        <v>6</v>
      </c>
      <c r="I3" s="25" t="s">
        <v>103</v>
      </c>
      <c r="J3" s="1" t="s">
        <v>6</v>
      </c>
    </row>
    <row r="4" spans="1:10" s="2" customFormat="1" ht="12.6" customHeight="1">
      <c r="A4" s="32" t="s">
        <v>106</v>
      </c>
      <c r="B4" s="27">
        <f>SUM(C4:J4)</f>
        <v>0</v>
      </c>
      <c r="C4" s="33" t="s">
        <v>73</v>
      </c>
      <c r="D4" s="18"/>
      <c r="E4" s="33" t="s">
        <v>73</v>
      </c>
      <c r="F4" s="18"/>
      <c r="G4" s="33" t="s">
        <v>73</v>
      </c>
      <c r="H4" s="18"/>
      <c r="I4" s="63">
        <f>COUNTIFS('GAME-Finals'!$A$4:$A$9,I$3,'GAME-Finals'!$K$4:$K$9,$A4,'GAME-Finals'!$O$4:$O$9,"&gt;=25")</f>
        <v>0</v>
      </c>
      <c r="J4" s="18"/>
    </row>
    <row r="5" spans="1:10" s="2" customFormat="1" ht="12.6" customHeight="1">
      <c r="A5" s="32" t="s">
        <v>107</v>
      </c>
      <c r="B5" s="27">
        <f t="shared" ref="B5:B68" si="0">SUM(C5:J5)</f>
        <v>0</v>
      </c>
      <c r="C5" s="33" t="s">
        <v>73</v>
      </c>
      <c r="D5" s="18"/>
      <c r="E5" s="33" t="s">
        <v>73</v>
      </c>
      <c r="F5" s="18"/>
      <c r="G5" s="33" t="s">
        <v>73</v>
      </c>
      <c r="H5" s="18"/>
      <c r="I5" s="63">
        <f>COUNTIFS('GAME-Finals'!$A$4:$A$9,I$3,'GAME-Finals'!$K$4:$K$9,$A5,'GAME-Finals'!$O$4:$O$9,"&gt;=25")</f>
        <v>0</v>
      </c>
      <c r="J5" s="18"/>
    </row>
    <row r="6" spans="1:10" s="2" customFormat="1" ht="12.6" customHeight="1">
      <c r="A6" s="32" t="s">
        <v>108</v>
      </c>
      <c r="B6" s="27">
        <f t="shared" si="0"/>
        <v>0</v>
      </c>
      <c r="C6" s="33" t="s">
        <v>73</v>
      </c>
      <c r="D6" s="18"/>
      <c r="E6" s="33" t="s">
        <v>73</v>
      </c>
      <c r="F6" s="18"/>
      <c r="G6" s="33" t="s">
        <v>73</v>
      </c>
      <c r="H6" s="18"/>
      <c r="I6" s="63">
        <f>COUNTIFS('GAME-Finals'!$A$4:$A$9,I$3,'GAME-Finals'!$K$4:$K$9,$A6,'GAME-Finals'!$O$4:$O$9,"&gt;=25")</f>
        <v>0</v>
      </c>
      <c r="J6" s="18"/>
    </row>
    <row r="7" spans="1:10" s="2" customFormat="1" ht="12.6" customHeight="1">
      <c r="A7" s="32" t="s">
        <v>109</v>
      </c>
      <c r="B7" s="27">
        <f t="shared" si="0"/>
        <v>0</v>
      </c>
      <c r="C7" s="33" t="s">
        <v>73</v>
      </c>
      <c r="D7" s="18"/>
      <c r="E7" s="33" t="s">
        <v>73</v>
      </c>
      <c r="F7" s="18"/>
      <c r="G7" s="33" t="s">
        <v>73</v>
      </c>
      <c r="H7" s="18"/>
      <c r="I7" s="63">
        <f>COUNTIFS('GAME-Finals'!$A$4:$A$9,I$3,'GAME-Finals'!$K$4:$K$9,$A7,'GAME-Finals'!$O$4:$O$9,"&gt;=25")</f>
        <v>0</v>
      </c>
      <c r="J7" s="18"/>
    </row>
    <row r="8" spans="1:10" s="2" customFormat="1" ht="12.6" customHeight="1">
      <c r="A8" s="32" t="s">
        <v>110</v>
      </c>
      <c r="B8" s="27">
        <f t="shared" si="0"/>
        <v>0</v>
      </c>
      <c r="C8" s="33" t="s">
        <v>73</v>
      </c>
      <c r="D8" s="18"/>
      <c r="E8" s="33" t="s">
        <v>73</v>
      </c>
      <c r="F8" s="18"/>
      <c r="G8" s="33" t="s">
        <v>73</v>
      </c>
      <c r="H8" s="18"/>
      <c r="I8" s="63">
        <f>COUNTIFS('GAME-Finals'!$A$4:$A$9,I$3,'GAME-Finals'!$K$4:$K$9,$A8,'GAME-Finals'!$O$4:$O$9,"&gt;=25")</f>
        <v>0</v>
      </c>
      <c r="J8" s="18"/>
    </row>
    <row r="9" spans="1:10" s="2" customFormat="1" ht="12.6" customHeight="1">
      <c r="A9" s="32" t="s">
        <v>111</v>
      </c>
      <c r="B9" s="27">
        <f t="shared" si="0"/>
        <v>0</v>
      </c>
      <c r="C9" s="33" t="s">
        <v>73</v>
      </c>
      <c r="D9" s="18"/>
      <c r="E9" s="33" t="s">
        <v>73</v>
      </c>
      <c r="F9" s="18"/>
      <c r="G9" s="33" t="s">
        <v>73</v>
      </c>
      <c r="H9" s="18"/>
      <c r="I9" s="63">
        <f>COUNTIFS('GAME-Finals'!$A$4:$A$9,I$3,'GAME-Finals'!$K$4:$K$9,$A9,'GAME-Finals'!$O$4:$O$9,"&gt;=25")</f>
        <v>0</v>
      </c>
      <c r="J9" s="18"/>
    </row>
    <row r="10" spans="1:10" s="2" customFormat="1" ht="12.6" customHeight="1">
      <c r="A10" s="32" t="s">
        <v>112</v>
      </c>
      <c r="B10" s="27">
        <f t="shared" si="0"/>
        <v>0</v>
      </c>
      <c r="C10" s="33" t="s">
        <v>73</v>
      </c>
      <c r="D10" s="18"/>
      <c r="E10" s="33" t="s">
        <v>73</v>
      </c>
      <c r="F10" s="18"/>
      <c r="G10" s="33" t="s">
        <v>73</v>
      </c>
      <c r="H10" s="18"/>
      <c r="I10" s="63">
        <f>COUNTIFS('GAME-Finals'!$A$4:$A$9,I$3,'GAME-Finals'!$K$4:$K$9,$A10,'GAME-Finals'!$O$4:$O$9,"&gt;=25")</f>
        <v>0</v>
      </c>
      <c r="J10" s="18"/>
    </row>
    <row r="11" spans="1:10" s="2" customFormat="1" ht="12.6" customHeight="1">
      <c r="A11" s="32" t="s">
        <v>113</v>
      </c>
      <c r="B11" s="27">
        <f t="shared" si="0"/>
        <v>0</v>
      </c>
      <c r="C11" s="33" t="s">
        <v>73</v>
      </c>
      <c r="D11" s="18"/>
      <c r="E11" s="33" t="s">
        <v>73</v>
      </c>
      <c r="F11" s="18"/>
      <c r="G11" s="33" t="s">
        <v>73</v>
      </c>
      <c r="H11" s="18"/>
      <c r="I11" s="63">
        <f>COUNTIFS('GAME-Finals'!$A$4:$A$9,I$3,'GAME-Finals'!$K$4:$K$9,$A11,'GAME-Finals'!$O$4:$O$9,"&gt;=25")</f>
        <v>0</v>
      </c>
      <c r="J11" s="18"/>
    </row>
    <row r="12" spans="1:10" s="2" customFormat="1" ht="12.6" customHeight="1">
      <c r="A12" s="32" t="s">
        <v>102</v>
      </c>
      <c r="B12" s="27">
        <f t="shared" si="0"/>
        <v>0</v>
      </c>
      <c r="C12" s="33" t="s">
        <v>73</v>
      </c>
      <c r="D12" s="18"/>
      <c r="E12" s="33" t="s">
        <v>73</v>
      </c>
      <c r="F12" s="18"/>
      <c r="G12" s="33" t="s">
        <v>73</v>
      </c>
      <c r="H12" s="18"/>
      <c r="I12" s="63">
        <f>COUNTIFS('GAME-Finals'!$A$4:$A$9,I$3,'GAME-Finals'!$K$4:$K$9,$A12,'GAME-Finals'!$O$4:$O$9,"&gt;=25")</f>
        <v>0</v>
      </c>
      <c r="J12" s="18"/>
    </row>
    <row r="13" spans="1:10" s="2" customFormat="1" ht="12.6" customHeight="1">
      <c r="A13" s="2" t="s">
        <v>80</v>
      </c>
      <c r="B13" s="27">
        <f t="shared" si="0"/>
        <v>0</v>
      </c>
      <c r="C13" s="63">
        <f>COUNTIFS('GAME-Finals'!$A$4:$A$9,C$3,'GAME-Finals'!$K$4:$K$9,$A13,'GAME-Finals'!$O$4:$O$9,"&gt;=25")</f>
        <v>0</v>
      </c>
      <c r="D13" s="3"/>
      <c r="E13" s="33" t="s">
        <v>73</v>
      </c>
      <c r="F13" s="19"/>
      <c r="G13" s="33" t="s">
        <v>73</v>
      </c>
      <c r="H13" s="19"/>
      <c r="I13" s="63">
        <f>COUNTIFS('GAME-Finals'!$A$4:$A$9,I$3,'GAME-Finals'!$K$4:$K$9,$A13,'GAME-Finals'!$O$4:$O$9,"&gt;=25")</f>
        <v>0</v>
      </c>
      <c r="J13" s="19"/>
    </row>
    <row r="14" spans="1:10" s="2" customFormat="1" ht="12.6" customHeight="1">
      <c r="A14" s="2" t="s">
        <v>79</v>
      </c>
      <c r="B14" s="27">
        <f t="shared" si="0"/>
        <v>1</v>
      </c>
      <c r="C14" s="63">
        <f>COUNTIFS('GAME-Finals'!$A$4:$A$9,C$3,'GAME-Finals'!$K$4:$K$9,$A14,'GAME-Finals'!$O$4:$O$9,"&gt;=25")</f>
        <v>1</v>
      </c>
      <c r="D14" s="18" t="s">
        <v>137</v>
      </c>
      <c r="E14" s="33" t="s">
        <v>73</v>
      </c>
      <c r="F14" s="19"/>
      <c r="G14" s="33" t="s">
        <v>73</v>
      </c>
      <c r="H14" s="19"/>
      <c r="I14" s="63">
        <f>COUNTIFS('GAME-Finals'!$A$4:$A$9,I$3,'GAME-Finals'!$K$4:$K$9,$A14,'GAME-Finals'!$O$4:$O$9,"&gt;=25")</f>
        <v>0</v>
      </c>
      <c r="J14" s="19"/>
    </row>
    <row r="15" spans="1:10" s="2" customFormat="1" ht="12.6" customHeight="1">
      <c r="A15" s="2" t="s">
        <v>77</v>
      </c>
      <c r="B15" s="27">
        <f t="shared" si="0"/>
        <v>0</v>
      </c>
      <c r="C15" s="63">
        <f>COUNTIFS('GAME-Finals'!$A$4:$A$9,C$3,'GAME-Finals'!$K$4:$K$9,$A15,'GAME-Finals'!$O$4:$O$9,"&gt;=25")</f>
        <v>0</v>
      </c>
      <c r="D15" s="18"/>
      <c r="E15" s="33" t="s">
        <v>73</v>
      </c>
      <c r="F15" s="19"/>
      <c r="G15" s="33" t="s">
        <v>73</v>
      </c>
      <c r="H15" s="19"/>
      <c r="I15" s="63">
        <f>COUNTIFS('GAME-Finals'!$A$4:$A$9,I$3,'GAME-Finals'!$K$4:$K$9,$A15,'GAME-Finals'!$O$4:$O$9,"&gt;=25")</f>
        <v>0</v>
      </c>
      <c r="J15" s="19"/>
    </row>
    <row r="16" spans="1:10" s="2" customFormat="1" ht="12.6" customHeight="1">
      <c r="A16" s="2" t="s">
        <v>78</v>
      </c>
      <c r="B16" s="27">
        <f t="shared" si="0"/>
        <v>0</v>
      </c>
      <c r="C16" s="63">
        <f>COUNTIFS('GAME-Finals'!$A$4:$A$9,C$3,'GAME-Finals'!$K$4:$K$9,$A16,'GAME-Finals'!$O$4:$O$9,"&gt;=25")</f>
        <v>0</v>
      </c>
      <c r="D16" s="3"/>
      <c r="E16" s="33" t="s">
        <v>73</v>
      </c>
      <c r="F16" s="19"/>
      <c r="G16" s="33" t="s">
        <v>73</v>
      </c>
      <c r="H16" s="19"/>
      <c r="I16" s="33" t="s">
        <v>73</v>
      </c>
      <c r="J16" s="19"/>
    </row>
    <row r="17" spans="1:10" s="2" customFormat="1" ht="12.6" customHeight="1">
      <c r="A17" s="2" t="s">
        <v>61</v>
      </c>
      <c r="B17" s="27">
        <f t="shared" si="0"/>
        <v>0</v>
      </c>
      <c r="C17" s="64">
        <f>COUNTIFS('GAME-Finals'!$A$4:$A$9,C$3,'GAME-Finals'!$K$4:$K$9,$A17,'GAME-Finals'!$O$4:$O$9,"&gt;=25")</f>
        <v>0</v>
      </c>
      <c r="D17" s="3"/>
      <c r="E17" s="33" t="s">
        <v>73</v>
      </c>
      <c r="F17" s="19"/>
      <c r="G17" s="33" t="s">
        <v>73</v>
      </c>
      <c r="H17" s="19"/>
      <c r="I17" s="33" t="s">
        <v>73</v>
      </c>
      <c r="J17" s="19"/>
    </row>
    <row r="18" spans="1:10" s="2" customFormat="1" ht="12.6" customHeight="1">
      <c r="A18" s="2" t="s">
        <v>62</v>
      </c>
      <c r="B18" s="27">
        <f t="shared" si="0"/>
        <v>0</v>
      </c>
      <c r="C18" s="64">
        <f>COUNTIFS('GAME-Finals'!$A$4:$A$9,C$3,'GAME-Finals'!$K$4:$K$9,$A18,'GAME-Finals'!$O$4:$O$9,"&gt;=25")</f>
        <v>0</v>
      </c>
      <c r="D18" s="3"/>
      <c r="E18" s="33" t="s">
        <v>73</v>
      </c>
      <c r="F18" s="19"/>
      <c r="G18" s="33" t="s">
        <v>73</v>
      </c>
      <c r="H18" s="19"/>
      <c r="I18" s="33" t="s">
        <v>73</v>
      </c>
      <c r="J18" s="19"/>
    </row>
    <row r="19" spans="1:10" s="2" customFormat="1" ht="12.6" customHeight="1">
      <c r="A19" s="2" t="s">
        <v>63</v>
      </c>
      <c r="B19" s="27">
        <f t="shared" si="0"/>
        <v>0</v>
      </c>
      <c r="C19" s="64">
        <f>COUNTIFS('GAME-Finals'!$A$4:$A$9,C$3,'GAME-Finals'!$K$4:$K$9,$A19,'GAME-Finals'!$O$4:$O$9,"&gt;=25")</f>
        <v>0</v>
      </c>
      <c r="D19" s="3"/>
      <c r="E19" s="33" t="s">
        <v>73</v>
      </c>
      <c r="F19" s="19"/>
      <c r="G19" s="33" t="s">
        <v>73</v>
      </c>
      <c r="H19" s="19"/>
      <c r="I19" s="33" t="s">
        <v>73</v>
      </c>
      <c r="J19" s="19"/>
    </row>
    <row r="20" spans="1:10" s="2" customFormat="1" ht="12.6" customHeight="1">
      <c r="A20" s="2" t="s">
        <v>64</v>
      </c>
      <c r="B20" s="27">
        <f t="shared" si="0"/>
        <v>0</v>
      </c>
      <c r="C20" s="64">
        <f>COUNTIFS('GAME-Finals'!$A$4:$A$9,C$3,'GAME-Finals'!$K$4:$K$9,$A20,'GAME-Finals'!$O$4:$O$9,"&gt;=25")</f>
        <v>0</v>
      </c>
      <c r="D20" s="3"/>
      <c r="E20" s="33" t="s">
        <v>73</v>
      </c>
      <c r="F20" s="19"/>
      <c r="G20" s="33" t="s">
        <v>73</v>
      </c>
      <c r="H20" s="19"/>
      <c r="I20" s="33" t="s">
        <v>73</v>
      </c>
      <c r="J20" s="19"/>
    </row>
    <row r="21" spans="1:10" s="2" customFormat="1" ht="12.6" customHeight="1">
      <c r="A21" s="2" t="s">
        <v>65</v>
      </c>
      <c r="B21" s="27">
        <f t="shared" si="0"/>
        <v>0</v>
      </c>
      <c r="C21" s="63">
        <f>COUNTIFS('GAME-Finals'!$A$4:$A$9,C$3,'GAME-Finals'!$K$4:$K$9,$A21,'GAME-Finals'!$O$4:$O$9,"&gt;=25")</f>
        <v>0</v>
      </c>
      <c r="D21" s="3"/>
      <c r="E21" s="33" t="s">
        <v>73</v>
      </c>
      <c r="F21" s="19"/>
      <c r="G21" s="33" t="s">
        <v>73</v>
      </c>
      <c r="H21" s="19"/>
      <c r="I21" s="33" t="s">
        <v>73</v>
      </c>
      <c r="J21" s="19"/>
    </row>
    <row r="22" spans="1:10" s="2" customFormat="1" ht="12.6" customHeight="1">
      <c r="A22" s="2" t="s">
        <v>66</v>
      </c>
      <c r="B22" s="27">
        <f t="shared" si="0"/>
        <v>0</v>
      </c>
      <c r="C22" s="63">
        <f>COUNTIFS('GAME-Finals'!$A$4:$A$9,C$3,'GAME-Finals'!$K$4:$K$9,$A22,'GAME-Finals'!$O$4:$O$9,"&gt;=25")</f>
        <v>0</v>
      </c>
      <c r="D22" s="3"/>
      <c r="E22" s="33" t="s">
        <v>73</v>
      </c>
      <c r="F22" s="19"/>
      <c r="G22" s="33" t="s">
        <v>73</v>
      </c>
      <c r="H22" s="19"/>
      <c r="I22" s="33" t="s">
        <v>73</v>
      </c>
      <c r="J22" s="19"/>
    </row>
    <row r="23" spans="1:10" s="2" customFormat="1" ht="12.6" customHeight="1">
      <c r="A23" s="2" t="s">
        <v>67</v>
      </c>
      <c r="B23" s="27">
        <f t="shared" si="0"/>
        <v>0</v>
      </c>
      <c r="C23" s="63">
        <f>COUNTIFS('GAME-Finals'!$A$4:$A$9,C$3,'GAME-Finals'!$K$4:$K$9,$A23,'GAME-Finals'!$O$4:$O$9,"&gt;=25")</f>
        <v>0</v>
      </c>
      <c r="D23" s="3"/>
      <c r="E23" s="33" t="s">
        <v>73</v>
      </c>
      <c r="F23" s="19"/>
      <c r="G23" s="33" t="s">
        <v>73</v>
      </c>
      <c r="H23" s="19"/>
      <c r="I23" s="33" t="s">
        <v>73</v>
      </c>
      <c r="J23" s="19"/>
    </row>
    <row r="24" spans="1:10" s="2" customFormat="1" ht="12.6" customHeight="1">
      <c r="A24" s="2" t="s">
        <v>68</v>
      </c>
      <c r="B24" s="27">
        <f t="shared" si="0"/>
        <v>0</v>
      </c>
      <c r="C24" s="64">
        <f>COUNTIFS('GAME-Finals'!$A$4:$A$9,C$3,'GAME-Finals'!$K$4:$K$9,$A24,'GAME-Finals'!$O$4:$O$9,"&gt;=25")</f>
        <v>0</v>
      </c>
      <c r="D24" s="3"/>
      <c r="E24" s="33" t="s">
        <v>73</v>
      </c>
      <c r="F24" s="19"/>
      <c r="G24" s="33" t="s">
        <v>73</v>
      </c>
      <c r="H24" s="19"/>
      <c r="I24" s="33" t="s">
        <v>73</v>
      </c>
      <c r="J24" s="19"/>
    </row>
    <row r="25" spans="1:10" s="2" customFormat="1" ht="12.6" customHeight="1">
      <c r="A25" s="2" t="s">
        <v>69</v>
      </c>
      <c r="B25" s="27">
        <f t="shared" si="0"/>
        <v>0</v>
      </c>
      <c r="C25" s="63">
        <f>COUNTIFS('GAME-Finals'!$A$4:$A$9,C$3,'GAME-Finals'!$K$4:$K$9,$A25,'GAME-Finals'!$O$4:$O$9,"&gt;=25")</f>
        <v>0</v>
      </c>
      <c r="D25" s="3"/>
      <c r="E25" s="33" t="s">
        <v>73</v>
      </c>
      <c r="F25" s="19"/>
      <c r="G25" s="33" t="s">
        <v>73</v>
      </c>
      <c r="H25" s="19"/>
      <c r="I25" s="33" t="s">
        <v>73</v>
      </c>
      <c r="J25" s="19"/>
    </row>
    <row r="26" spans="1:10" s="2" customFormat="1" ht="12.6" customHeight="1">
      <c r="A26" s="2" t="s">
        <v>70</v>
      </c>
      <c r="B26" s="27">
        <f t="shared" si="0"/>
        <v>0</v>
      </c>
      <c r="C26" s="64">
        <f>COUNTIFS('GAME-Finals'!$A$4:$A$9,C$3,'GAME-Finals'!$K$4:$K$9,$A26,'GAME-Finals'!$O$4:$O$9,"&gt;=25")</f>
        <v>0</v>
      </c>
      <c r="D26" s="3"/>
      <c r="E26" s="33" t="s">
        <v>73</v>
      </c>
      <c r="F26" s="19"/>
      <c r="G26" s="33" t="s">
        <v>73</v>
      </c>
      <c r="H26" s="19"/>
      <c r="I26" s="33" t="s">
        <v>73</v>
      </c>
      <c r="J26" s="19"/>
    </row>
    <row r="27" spans="1:10" s="2" customFormat="1" ht="12.6" customHeight="1">
      <c r="A27" s="2" t="s">
        <v>10</v>
      </c>
      <c r="B27" s="27">
        <f t="shared" si="0"/>
        <v>0</v>
      </c>
      <c r="C27" s="64">
        <f>COUNTIFS('GAME-Finals'!$A$4:$A$9,C$3,'GAME-Finals'!$K$4:$K$9,$A27,'GAME-Finals'!$O$4:$O$9,"&gt;=25")</f>
        <v>0</v>
      </c>
      <c r="D27" s="3"/>
      <c r="E27" s="33" t="s">
        <v>73</v>
      </c>
      <c r="F27" s="19"/>
      <c r="G27" s="33" t="s">
        <v>73</v>
      </c>
      <c r="H27" s="19"/>
      <c r="I27" s="33" t="s">
        <v>73</v>
      </c>
      <c r="J27" s="19"/>
    </row>
    <row r="28" spans="1:10" s="2" customFormat="1" ht="12.6" customHeight="1">
      <c r="A28" s="2" t="s">
        <v>11</v>
      </c>
      <c r="B28" s="27">
        <f t="shared" si="0"/>
        <v>1</v>
      </c>
      <c r="C28" s="64">
        <f>COUNTIFS('GAME-Finals'!$A$4:$A$9,C$3,'GAME-Finals'!$K$4:$K$9,$A28,'GAME-Finals'!$O$4:$O$9,"&gt;=25")</f>
        <v>1</v>
      </c>
      <c r="D28" s="3" t="s">
        <v>152</v>
      </c>
      <c r="E28" s="33" t="s">
        <v>73</v>
      </c>
      <c r="F28" s="19"/>
      <c r="G28" s="64">
        <f>COUNTIFS('GAME-Finals'!$A$4:$A$9,G$3,'GAME-Finals'!$K$4:$K$9,$A28,'GAME-Finals'!$O$4:$O$9,"&gt;=25")</f>
        <v>0</v>
      </c>
      <c r="H28" s="19"/>
      <c r="I28" s="33" t="s">
        <v>73</v>
      </c>
      <c r="J28" s="19"/>
    </row>
    <row r="29" spans="1:10" s="2" customFormat="1" ht="12.6" customHeight="1">
      <c r="A29" s="2" t="s">
        <v>12</v>
      </c>
      <c r="B29" s="27">
        <f t="shared" si="0"/>
        <v>0</v>
      </c>
      <c r="C29" s="64">
        <f>COUNTIFS('GAME-Finals'!$A$4:$A$9,C$3,'GAME-Finals'!$K$4:$K$9,$A29,'GAME-Finals'!$O$4:$O$9,"&gt;=25")</f>
        <v>0</v>
      </c>
      <c r="D29" s="3"/>
      <c r="E29" s="33" t="s">
        <v>73</v>
      </c>
      <c r="F29" s="19"/>
      <c r="G29" s="64">
        <f>COUNTIFS('GAME-Finals'!$A$4:$A$9,G$3,'GAME-Finals'!$K$4:$K$9,$A29,'GAME-Finals'!$O$4:$O$9,"&gt;=25")</f>
        <v>0</v>
      </c>
      <c r="H29" s="19"/>
      <c r="I29" s="33" t="s">
        <v>73</v>
      </c>
      <c r="J29" s="19"/>
    </row>
    <row r="30" spans="1:10" s="2" customFormat="1" ht="12.6" customHeight="1">
      <c r="A30" s="2" t="s">
        <v>13</v>
      </c>
      <c r="B30" s="27">
        <f t="shared" si="0"/>
        <v>0</v>
      </c>
      <c r="C30" s="64">
        <f>COUNTIFS('GAME-Finals'!$A$4:$A$9,C$3,'GAME-Finals'!$K$4:$K$9,$A30,'GAME-Finals'!$O$4:$O$9,"&gt;=25")</f>
        <v>0</v>
      </c>
      <c r="D30" s="3"/>
      <c r="E30" s="33" t="s">
        <v>73</v>
      </c>
      <c r="F30" s="19"/>
      <c r="G30" s="33" t="s">
        <v>73</v>
      </c>
      <c r="H30" s="19"/>
      <c r="I30" s="33" t="s">
        <v>73</v>
      </c>
      <c r="J30" s="19"/>
    </row>
    <row r="31" spans="1:10" s="2" customFormat="1" ht="12.6" customHeight="1">
      <c r="A31" s="2" t="s">
        <v>14</v>
      </c>
      <c r="B31" s="27">
        <f t="shared" si="0"/>
        <v>0</v>
      </c>
      <c r="C31" s="64">
        <f>COUNTIFS('GAME-Finals'!$A$4:$A$9,C$3,'GAME-Finals'!$K$4:$K$9,$A31,'GAME-Finals'!$O$4:$O$9,"&gt;=25")</f>
        <v>0</v>
      </c>
      <c r="D31" s="3"/>
      <c r="E31" s="33" t="s">
        <v>73</v>
      </c>
      <c r="F31" s="19"/>
      <c r="G31" s="33" t="s">
        <v>73</v>
      </c>
      <c r="H31" s="19"/>
      <c r="I31" s="33" t="s">
        <v>73</v>
      </c>
      <c r="J31" s="19"/>
    </row>
    <row r="32" spans="1:10" s="2" customFormat="1" ht="12.6" customHeight="1">
      <c r="A32" s="2" t="s">
        <v>15</v>
      </c>
      <c r="B32" s="27">
        <f t="shared" si="0"/>
        <v>0</v>
      </c>
      <c r="C32" s="64">
        <f>COUNTIFS('GAME-Finals'!$A$4:$A$9,C$3,'GAME-Finals'!$K$4:$K$9,$A32,'GAME-Finals'!$O$4:$O$9,"&gt;=25")</f>
        <v>0</v>
      </c>
      <c r="D32" s="3"/>
      <c r="E32" s="33" t="s">
        <v>73</v>
      </c>
      <c r="F32" s="19"/>
      <c r="G32" s="33" t="s">
        <v>73</v>
      </c>
      <c r="H32" s="19"/>
      <c r="I32" s="33" t="s">
        <v>73</v>
      </c>
      <c r="J32" s="19"/>
    </row>
    <row r="33" spans="1:10" s="2" customFormat="1" ht="12.6" customHeight="1">
      <c r="A33" s="2" t="s">
        <v>16</v>
      </c>
      <c r="B33" s="27">
        <f t="shared" si="0"/>
        <v>2</v>
      </c>
      <c r="C33" s="64">
        <f>COUNTIFS('GAME-Finals'!$A$4:$A$9,C$3,'GAME-Finals'!$K$4:$K$9,$A33,'GAME-Finals'!$O$4:$O$9,"&gt;=25")</f>
        <v>2</v>
      </c>
      <c r="D33" s="3" t="s">
        <v>154</v>
      </c>
      <c r="E33" s="33" t="s">
        <v>73</v>
      </c>
      <c r="F33" s="19"/>
      <c r="G33" s="33" t="s">
        <v>73</v>
      </c>
      <c r="H33" s="19"/>
      <c r="I33" s="33" t="s">
        <v>73</v>
      </c>
      <c r="J33" s="19"/>
    </row>
    <row r="34" spans="1:10" s="2" customFormat="1" ht="12.6" customHeight="1">
      <c r="A34" s="2" t="s">
        <v>17</v>
      </c>
      <c r="B34" s="27">
        <f t="shared" si="0"/>
        <v>0</v>
      </c>
      <c r="C34" s="64">
        <f>COUNTIFS('GAME-Finals'!$A$4:$A$9,C$3,'GAME-Finals'!$K$4:$K$9,$A34,'GAME-Finals'!$O$4:$O$9,"&gt;=25")</f>
        <v>0</v>
      </c>
      <c r="D34" s="3"/>
      <c r="E34" s="63">
        <f>COUNTIFS('GAME-Finals'!$A$4:$A$9,E$3,'GAME-Finals'!$K$4:$K$9,$A34,'GAME-Finals'!$O$4:$O$9,"&gt;=25")</f>
        <v>0</v>
      </c>
      <c r="F34" s="19"/>
      <c r="G34" s="33" t="s">
        <v>73</v>
      </c>
      <c r="H34" s="19"/>
      <c r="I34" s="33" t="s">
        <v>73</v>
      </c>
      <c r="J34" s="19"/>
    </row>
    <row r="35" spans="1:10" s="2" customFormat="1" ht="12.6" customHeight="1">
      <c r="A35" s="2" t="s">
        <v>59</v>
      </c>
      <c r="B35" s="27">
        <f t="shared" si="0"/>
        <v>0</v>
      </c>
      <c r="C35" s="64">
        <f>COUNTIFS('GAME-Finals'!$A$4:$A$9,C$3,'GAME-Finals'!$K$4:$K$9,$A35,'GAME-Finals'!$O$4:$O$9,"&gt;=25")</f>
        <v>0</v>
      </c>
      <c r="D35" s="3"/>
      <c r="E35" s="64">
        <f>COUNTIFS('GAME-Finals'!$A$4:$A$9,E$3,'GAME-Finals'!$K$4:$K$9,$A35,'GAME-Finals'!$O$4:$O$9,"&gt;=25")</f>
        <v>0</v>
      </c>
      <c r="F35" s="19"/>
      <c r="G35" s="33" t="s">
        <v>73</v>
      </c>
      <c r="H35" s="19"/>
      <c r="I35" s="33" t="s">
        <v>73</v>
      </c>
      <c r="J35" s="19"/>
    </row>
    <row r="36" spans="1:10" s="2" customFormat="1" ht="12.6" customHeight="1">
      <c r="A36" s="2" t="s">
        <v>60</v>
      </c>
      <c r="B36" s="27">
        <f t="shared" si="0"/>
        <v>0</v>
      </c>
      <c r="C36" s="64">
        <f>COUNTIFS('GAME-Finals'!$A$4:$A$9,C$3,'GAME-Finals'!$K$4:$K$9,$A36,'GAME-Finals'!$O$4:$O$9,"&gt;=25")</f>
        <v>0</v>
      </c>
      <c r="D36" s="3"/>
      <c r="E36" s="64">
        <f>COUNTIFS('GAME-Finals'!$A$4:$A$9,E$3,'GAME-Finals'!$K$4:$K$9,$A36,'GAME-Finals'!$O$4:$O$9,"&gt;=25")</f>
        <v>0</v>
      </c>
      <c r="F36" s="19"/>
      <c r="G36" s="33" t="s">
        <v>73</v>
      </c>
      <c r="H36" s="19"/>
      <c r="I36" s="33" t="s">
        <v>73</v>
      </c>
      <c r="J36" s="19"/>
    </row>
    <row r="37" spans="1:10" s="2" customFormat="1" ht="12.6" customHeight="1">
      <c r="A37" s="2" t="s">
        <v>51</v>
      </c>
      <c r="B37" s="27">
        <f t="shared" si="0"/>
        <v>0</v>
      </c>
      <c r="C37" s="64">
        <f>COUNTIFS('GAME-Finals'!$A$4:$A$9,C$3,'GAME-Finals'!$K$4:$K$9,$A37,'GAME-Finals'!$O$4:$O$9,"&gt;=25")</f>
        <v>0</v>
      </c>
      <c r="D37" s="3"/>
      <c r="E37" s="64">
        <f>COUNTIFS('GAME-Finals'!$A$4:$A$9,E$3,'GAME-Finals'!$K$4:$K$9,$A37,'GAME-Finals'!$O$4:$O$9,"&gt;=25")</f>
        <v>0</v>
      </c>
      <c r="F37" s="19"/>
      <c r="G37" s="33" t="s">
        <v>73</v>
      </c>
      <c r="H37" s="19"/>
      <c r="I37" s="33" t="s">
        <v>73</v>
      </c>
      <c r="J37" s="19"/>
    </row>
    <row r="38" spans="1:10" s="2" customFormat="1" ht="12.6" customHeight="1">
      <c r="A38" s="2" t="s">
        <v>52</v>
      </c>
      <c r="B38" s="27">
        <f t="shared" si="0"/>
        <v>0</v>
      </c>
      <c r="C38" s="64">
        <f>COUNTIFS('GAME-Finals'!$A$4:$A$9,C$3,'GAME-Finals'!$K$4:$K$9,$A38,'GAME-Finals'!$O$4:$O$9,"&gt;=25")</f>
        <v>0</v>
      </c>
      <c r="D38" s="3"/>
      <c r="E38" s="64">
        <f>COUNTIFS('GAME-Finals'!$A$4:$A$9,E$3,'GAME-Finals'!$K$4:$K$9,$A38,'GAME-Finals'!$O$4:$O$9,"&gt;=25")</f>
        <v>0</v>
      </c>
      <c r="F38" s="19"/>
      <c r="G38" s="33" t="s">
        <v>73</v>
      </c>
      <c r="H38" s="19"/>
      <c r="I38" s="33" t="s">
        <v>73</v>
      </c>
      <c r="J38" s="19"/>
    </row>
    <row r="39" spans="1:10" s="2" customFormat="1" ht="12.6" customHeight="1">
      <c r="A39" s="2" t="s">
        <v>53</v>
      </c>
      <c r="B39" s="27">
        <f t="shared" si="0"/>
        <v>0</v>
      </c>
      <c r="C39" s="64">
        <f>COUNTIFS('GAME-Finals'!$A$4:$A$9,C$3,'GAME-Finals'!$K$4:$K$9,$A39,'GAME-Finals'!$O$4:$O$9,"&gt;=25")</f>
        <v>0</v>
      </c>
      <c r="D39" s="3"/>
      <c r="E39" s="64">
        <f>COUNTIFS('GAME-Finals'!$A$4:$A$9,E$3,'GAME-Finals'!$K$4:$K$9,$A39,'GAME-Finals'!$O$4:$O$9,"&gt;=25")</f>
        <v>0</v>
      </c>
      <c r="F39" s="19"/>
      <c r="G39" s="33" t="s">
        <v>73</v>
      </c>
      <c r="H39" s="19"/>
      <c r="I39" s="33" t="s">
        <v>73</v>
      </c>
      <c r="J39" s="19"/>
    </row>
    <row r="40" spans="1:10" s="2" customFormat="1" ht="12.6" customHeight="1">
      <c r="A40" s="2" t="s">
        <v>54</v>
      </c>
      <c r="B40" s="27">
        <f t="shared" si="0"/>
        <v>0</v>
      </c>
      <c r="C40" s="64">
        <f>COUNTIFS('GAME-Finals'!$A$4:$A$9,C$3,'GAME-Finals'!$K$4:$K$9,$A40,'GAME-Finals'!$O$4:$O$9,"&gt;=25")</f>
        <v>0</v>
      </c>
      <c r="D40" s="3"/>
      <c r="E40" s="64">
        <f>COUNTIFS('GAME-Finals'!$A$4:$A$9,E$3,'GAME-Finals'!$K$4:$K$9,$A40,'GAME-Finals'!$O$4:$O$9,"&gt;=25")</f>
        <v>0</v>
      </c>
      <c r="F40" s="19"/>
      <c r="G40" s="33" t="s">
        <v>73</v>
      </c>
      <c r="H40" s="19"/>
      <c r="I40" s="33" t="s">
        <v>73</v>
      </c>
      <c r="J40" s="19"/>
    </row>
    <row r="41" spans="1:10" s="2" customFormat="1" ht="12.6" customHeight="1">
      <c r="A41" s="2" t="s">
        <v>55</v>
      </c>
      <c r="B41" s="27">
        <f t="shared" si="0"/>
        <v>0</v>
      </c>
      <c r="C41" s="64">
        <f>COUNTIFS('GAME-Finals'!$A$4:$A$9,C$3,'GAME-Finals'!$K$4:$K$9,$A41,'GAME-Finals'!$O$4:$O$9,"&gt;=25")</f>
        <v>0</v>
      </c>
      <c r="D41" s="3"/>
      <c r="E41" s="64">
        <f>COUNTIFS('GAME-Finals'!$A$4:$A$9,E$3,'GAME-Finals'!$K$4:$K$9,$A41,'GAME-Finals'!$O$4:$O$9,"&gt;=25")</f>
        <v>0</v>
      </c>
      <c r="F41" s="19"/>
      <c r="G41" s="33" t="s">
        <v>73</v>
      </c>
      <c r="H41" s="19"/>
      <c r="I41" s="33" t="s">
        <v>73</v>
      </c>
      <c r="J41" s="19"/>
    </row>
    <row r="42" spans="1:10" s="2" customFormat="1" ht="12.6" customHeight="1">
      <c r="A42" s="2" t="s">
        <v>56</v>
      </c>
      <c r="B42" s="27">
        <f t="shared" si="0"/>
        <v>0</v>
      </c>
      <c r="C42" s="64">
        <f>COUNTIFS('GAME-Finals'!$A$4:$A$9,C$3,'GAME-Finals'!$K$4:$K$9,$A42,'GAME-Finals'!$O$4:$O$9,"&gt;=25")</f>
        <v>0</v>
      </c>
      <c r="D42" s="3"/>
      <c r="E42" s="64">
        <f>COUNTIFS('GAME-Finals'!$A$4:$A$9,E$3,'GAME-Finals'!$K$4:$K$9,$A42,'GAME-Finals'!$O$4:$O$9,"&gt;=25")</f>
        <v>0</v>
      </c>
      <c r="F42" s="19"/>
      <c r="G42" s="33" t="s">
        <v>73</v>
      </c>
      <c r="H42" s="19"/>
      <c r="I42" s="33" t="s">
        <v>73</v>
      </c>
      <c r="J42" s="19"/>
    </row>
    <row r="43" spans="1:10" s="2" customFormat="1" ht="12.6" customHeight="1">
      <c r="A43" s="2" t="s">
        <v>57</v>
      </c>
      <c r="B43" s="27">
        <f t="shared" si="0"/>
        <v>0</v>
      </c>
      <c r="C43" s="64">
        <f>COUNTIFS('GAME-Finals'!$A$4:$A$9,C$3,'GAME-Finals'!$K$4:$K$9,$A43,'GAME-Finals'!$O$4:$O$9,"&gt;=25")</f>
        <v>0</v>
      </c>
      <c r="D43" s="3"/>
      <c r="E43" s="33" t="s">
        <v>73</v>
      </c>
      <c r="F43" s="19"/>
      <c r="G43" s="33" t="s">
        <v>73</v>
      </c>
      <c r="H43" s="19"/>
      <c r="I43" s="33" t="s">
        <v>73</v>
      </c>
      <c r="J43" s="19"/>
    </row>
    <row r="44" spans="1:10" s="2" customFormat="1" ht="12.6" customHeight="1">
      <c r="A44" s="2" t="s">
        <v>58</v>
      </c>
      <c r="B44" s="27">
        <f t="shared" si="0"/>
        <v>0</v>
      </c>
      <c r="C44" s="64">
        <f>COUNTIFS('GAME-Finals'!$A$4:$A$9,C$3,'GAME-Finals'!$K$4:$K$9,$A44,'GAME-Finals'!$O$4:$O$9,"&gt;=25")</f>
        <v>0</v>
      </c>
      <c r="D44" s="3"/>
      <c r="E44" s="33" t="s">
        <v>73</v>
      </c>
      <c r="F44" s="19"/>
      <c r="G44" s="33" t="s">
        <v>73</v>
      </c>
      <c r="H44" s="19"/>
      <c r="I44" s="33" t="s">
        <v>73</v>
      </c>
      <c r="J44" s="19"/>
    </row>
    <row r="45" spans="1:10" ht="12.6" customHeight="1">
      <c r="A45" s="2" t="s">
        <v>71</v>
      </c>
      <c r="B45" s="27">
        <f t="shared" si="0"/>
        <v>0</v>
      </c>
      <c r="C45" s="64">
        <f>COUNTIFS('GAME-Finals'!$A$4:$A$9,C$3,'GAME-Finals'!$K$4:$K$9,$A45,'GAME-Finals'!$O$4:$O$9,"&gt;=25")</f>
        <v>0</v>
      </c>
      <c r="D45" s="3"/>
      <c r="E45" s="33" t="s">
        <v>73</v>
      </c>
      <c r="F45" s="19"/>
      <c r="G45" s="33" t="s">
        <v>73</v>
      </c>
      <c r="H45" s="19"/>
      <c r="I45" s="33" t="s">
        <v>73</v>
      </c>
      <c r="J45" s="19"/>
    </row>
    <row r="46" spans="1:10" ht="12.6" customHeight="1">
      <c r="A46" s="2" t="s">
        <v>50</v>
      </c>
      <c r="B46" s="27">
        <f t="shared" si="0"/>
        <v>0</v>
      </c>
      <c r="C46" s="64">
        <f>COUNTIFS('GAME-Finals'!$A$4:$A$9,C$3,'GAME-Finals'!$K$4:$K$9,$A46,'GAME-Finals'!$O$4:$O$9,"&gt;=25")</f>
        <v>0</v>
      </c>
      <c r="D46" s="3"/>
      <c r="E46" s="33" t="s">
        <v>73</v>
      </c>
      <c r="F46" s="19"/>
      <c r="G46" s="33" t="s">
        <v>73</v>
      </c>
      <c r="H46" s="19"/>
      <c r="I46" s="33" t="s">
        <v>73</v>
      </c>
      <c r="J46" s="19"/>
    </row>
    <row r="47" spans="1:10" ht="12.6" customHeight="1">
      <c r="A47" s="2" t="s">
        <v>18</v>
      </c>
      <c r="B47" s="27">
        <f t="shared" si="0"/>
        <v>0</v>
      </c>
      <c r="C47" s="64">
        <f>COUNTIFS('GAME-Finals'!$A$4:$A$9,C$3,'GAME-Finals'!$K$4:$K$9,$A47,'GAME-Finals'!$O$4:$O$9,"&gt;=25")</f>
        <v>0</v>
      </c>
      <c r="D47" s="3"/>
      <c r="E47" s="33" t="s">
        <v>73</v>
      </c>
      <c r="F47" s="19"/>
      <c r="G47" s="33" t="s">
        <v>73</v>
      </c>
      <c r="H47" s="19"/>
      <c r="I47" s="33" t="s">
        <v>73</v>
      </c>
      <c r="J47" s="19"/>
    </row>
    <row r="48" spans="1:10" ht="12.6" customHeight="1">
      <c r="A48" s="2" t="s">
        <v>19</v>
      </c>
      <c r="B48" s="27">
        <f t="shared" si="0"/>
        <v>0</v>
      </c>
      <c r="C48" s="64">
        <f>COUNTIFS('GAME-Finals'!$A$4:$A$9,C$3,'GAME-Finals'!$K$4:$K$9,$A48,'GAME-Finals'!$O$4:$O$9,"&gt;=25")</f>
        <v>0</v>
      </c>
      <c r="D48" s="3"/>
      <c r="E48" s="33" t="s">
        <v>73</v>
      </c>
      <c r="F48" s="19"/>
      <c r="G48" s="33" t="s">
        <v>73</v>
      </c>
      <c r="H48" s="19"/>
      <c r="I48" s="33" t="s">
        <v>73</v>
      </c>
      <c r="J48" s="19"/>
    </row>
    <row r="49" spans="1:10" ht="12.6" customHeight="1">
      <c r="A49" s="2" t="s">
        <v>20</v>
      </c>
      <c r="B49" s="27">
        <f t="shared" si="0"/>
        <v>0</v>
      </c>
      <c r="C49" s="64">
        <f>COUNTIFS('GAME-Finals'!$A$4:$A$9,C$3,'GAME-Finals'!$K$4:$K$9,$A49,'GAME-Finals'!$O$4:$O$9,"&gt;=25")</f>
        <v>0</v>
      </c>
      <c r="D49" s="3"/>
      <c r="E49" s="33" t="s">
        <v>73</v>
      </c>
      <c r="F49" s="19"/>
      <c r="G49" s="33" t="s">
        <v>73</v>
      </c>
      <c r="H49" s="19"/>
      <c r="I49" s="33" t="s">
        <v>73</v>
      </c>
      <c r="J49" s="19"/>
    </row>
    <row r="50" spans="1:10" ht="12.6" customHeight="1">
      <c r="A50" s="2" t="s">
        <v>21</v>
      </c>
      <c r="B50" s="27">
        <f t="shared" si="0"/>
        <v>0</v>
      </c>
      <c r="C50" s="64">
        <f>COUNTIFS('GAME-Finals'!$A$4:$A$9,C$3,'GAME-Finals'!$K$4:$K$9,$A50,'GAME-Finals'!$O$4:$O$9,"&gt;=25")</f>
        <v>0</v>
      </c>
      <c r="D50" s="3"/>
      <c r="E50" s="33" t="s">
        <v>73</v>
      </c>
      <c r="F50" s="19"/>
      <c r="G50" s="33" t="s">
        <v>73</v>
      </c>
      <c r="H50" s="19"/>
      <c r="I50" s="33" t="s">
        <v>73</v>
      </c>
      <c r="J50" s="19"/>
    </row>
    <row r="51" spans="1:10" ht="12.6" customHeight="1">
      <c r="A51" s="2" t="s">
        <v>22</v>
      </c>
      <c r="B51" s="27">
        <f t="shared" si="0"/>
        <v>0</v>
      </c>
      <c r="C51" s="64">
        <f>COUNTIFS('GAME-Finals'!$A$4:$A$9,C$3,'GAME-Finals'!$K$4:$K$9,$A51,'GAME-Finals'!$O$4:$O$9,"&gt;=25")</f>
        <v>0</v>
      </c>
      <c r="D51" s="3"/>
      <c r="E51" s="33" t="s">
        <v>73</v>
      </c>
      <c r="F51" s="19"/>
      <c r="G51" s="33" t="s">
        <v>73</v>
      </c>
      <c r="H51" s="19"/>
      <c r="I51" s="33" t="s">
        <v>73</v>
      </c>
      <c r="J51" s="19"/>
    </row>
    <row r="52" spans="1:10" ht="12.6" customHeight="1">
      <c r="A52" s="2" t="s">
        <v>23</v>
      </c>
      <c r="B52" s="27">
        <f t="shared" si="0"/>
        <v>0</v>
      </c>
      <c r="C52" s="64">
        <f>COUNTIFS('GAME-Finals'!$A$4:$A$9,C$3,'GAME-Finals'!$K$4:$K$9,$A52,'GAME-Finals'!$O$4:$O$9,"&gt;=25")</f>
        <v>0</v>
      </c>
      <c r="D52" s="3"/>
      <c r="E52" s="33" t="s">
        <v>73</v>
      </c>
      <c r="F52" s="19"/>
      <c r="G52" s="33" t="s">
        <v>73</v>
      </c>
      <c r="H52" s="19"/>
      <c r="I52" s="33" t="s">
        <v>73</v>
      </c>
      <c r="J52" s="19"/>
    </row>
    <row r="53" spans="1:10" ht="12.6" customHeight="1">
      <c r="A53" s="2" t="s">
        <v>24</v>
      </c>
      <c r="B53" s="27">
        <f t="shared" si="0"/>
        <v>0</v>
      </c>
      <c r="C53" s="64">
        <f>COUNTIFS('GAME-Finals'!$A$4:$A$9,C$3,'GAME-Finals'!$K$4:$K$9,$A53,'GAME-Finals'!$O$4:$O$9,"&gt;=25")</f>
        <v>0</v>
      </c>
      <c r="D53" s="3"/>
      <c r="E53" s="33" t="s">
        <v>73</v>
      </c>
      <c r="F53" s="19"/>
      <c r="G53" s="33" t="s">
        <v>73</v>
      </c>
      <c r="H53" s="19"/>
      <c r="I53" s="33" t="s">
        <v>73</v>
      </c>
      <c r="J53" s="19"/>
    </row>
    <row r="54" spans="1:10" ht="12.6" customHeight="1">
      <c r="A54" s="2" t="s">
        <v>25</v>
      </c>
      <c r="B54" s="27">
        <f t="shared" si="0"/>
        <v>0</v>
      </c>
      <c r="C54" s="64">
        <f>COUNTIFS('GAME-Finals'!$A$4:$A$9,C$3,'GAME-Finals'!$K$4:$K$9,$A54,'GAME-Finals'!$O$4:$O$9,"&gt;=25")</f>
        <v>0</v>
      </c>
      <c r="D54" s="3"/>
      <c r="E54" s="33" t="s">
        <v>73</v>
      </c>
      <c r="F54" s="19"/>
      <c r="G54" s="33" t="s">
        <v>73</v>
      </c>
      <c r="H54" s="19"/>
      <c r="I54" s="33" t="s">
        <v>73</v>
      </c>
      <c r="J54" s="19"/>
    </row>
    <row r="55" spans="1:10" ht="12.6" customHeight="1">
      <c r="A55" s="2" t="s">
        <v>26</v>
      </c>
      <c r="B55" s="27">
        <f t="shared" si="0"/>
        <v>0</v>
      </c>
      <c r="C55" s="64">
        <f>COUNTIFS('GAME-Finals'!$A$4:$A$9,C$3,'GAME-Finals'!$K$4:$K$9,$A55,'GAME-Finals'!$O$4:$O$9,"&gt;=25")</f>
        <v>0</v>
      </c>
      <c r="D55" s="3"/>
      <c r="E55" s="33" t="s">
        <v>73</v>
      </c>
      <c r="F55" s="19"/>
      <c r="G55" s="33" t="s">
        <v>73</v>
      </c>
      <c r="H55" s="19"/>
      <c r="I55" s="33" t="s">
        <v>73</v>
      </c>
      <c r="J55" s="19"/>
    </row>
    <row r="56" spans="1:10" ht="12.6" customHeight="1">
      <c r="A56" s="2" t="s">
        <v>27</v>
      </c>
      <c r="B56" s="27">
        <f t="shared" si="0"/>
        <v>0</v>
      </c>
      <c r="C56" s="64">
        <f>COUNTIFS('GAME-Finals'!$A$4:$A$9,C$3,'GAME-Finals'!$K$4:$K$9,$A56,'GAME-Finals'!$O$4:$O$9,"&gt;=25")</f>
        <v>0</v>
      </c>
      <c r="D56" s="3"/>
      <c r="E56" s="33" t="s">
        <v>73</v>
      </c>
      <c r="F56" s="19"/>
      <c r="G56" s="33" t="s">
        <v>73</v>
      </c>
      <c r="H56" s="19"/>
      <c r="I56" s="33" t="s">
        <v>73</v>
      </c>
      <c r="J56" s="19"/>
    </row>
    <row r="57" spans="1:10" ht="12.6" customHeight="1">
      <c r="A57" s="2" t="s">
        <v>28</v>
      </c>
      <c r="B57" s="27">
        <f t="shared" si="0"/>
        <v>0</v>
      </c>
      <c r="C57" s="64">
        <f>COUNTIFS('GAME-Finals'!$A$4:$A$9,C$3,'GAME-Finals'!$K$4:$K$9,$A57,'GAME-Finals'!$O$4:$O$9,"&gt;=25")</f>
        <v>0</v>
      </c>
      <c r="D57" s="3"/>
      <c r="E57" s="33" t="s">
        <v>73</v>
      </c>
      <c r="F57" s="19"/>
      <c r="G57" s="33" t="s">
        <v>73</v>
      </c>
      <c r="H57" s="19"/>
      <c r="I57" s="33" t="s">
        <v>73</v>
      </c>
      <c r="J57" s="19"/>
    </row>
    <row r="58" spans="1:10" ht="12.6" customHeight="1">
      <c r="A58" s="2" t="s">
        <v>29</v>
      </c>
      <c r="B58" s="27">
        <f t="shared" si="0"/>
        <v>0</v>
      </c>
      <c r="C58" s="64">
        <f>COUNTIFS('GAME-Finals'!$A$4:$A$9,C$3,'GAME-Finals'!$K$4:$K$9,$A58,'GAME-Finals'!$O$4:$O$9,"&gt;=25")</f>
        <v>0</v>
      </c>
      <c r="D58" s="3"/>
      <c r="E58" s="33" t="s">
        <v>73</v>
      </c>
      <c r="F58" s="19"/>
      <c r="G58" s="33" t="s">
        <v>73</v>
      </c>
      <c r="H58" s="19"/>
      <c r="I58" s="33" t="s">
        <v>73</v>
      </c>
      <c r="J58" s="19"/>
    </row>
    <row r="59" spans="1:10" ht="12.6" customHeight="1">
      <c r="A59" s="2" t="s">
        <v>30</v>
      </c>
      <c r="B59" s="27">
        <f t="shared" si="0"/>
        <v>0</v>
      </c>
      <c r="C59" s="64">
        <f>COUNTIFS('GAME-Finals'!$A$4:$A$9,C$3,'GAME-Finals'!$K$4:$K$9,$A59,'GAME-Finals'!$O$4:$O$9,"&gt;=25")</f>
        <v>0</v>
      </c>
      <c r="D59" s="3"/>
      <c r="E59" s="33" t="s">
        <v>73</v>
      </c>
      <c r="F59" s="19"/>
      <c r="G59" s="33" t="s">
        <v>73</v>
      </c>
      <c r="H59" s="19"/>
      <c r="I59" s="33" t="s">
        <v>73</v>
      </c>
      <c r="J59" s="19"/>
    </row>
    <row r="60" spans="1:10" ht="12.6" customHeight="1">
      <c r="A60" s="2" t="s">
        <v>31</v>
      </c>
      <c r="B60" s="27">
        <f t="shared" si="0"/>
        <v>0</v>
      </c>
      <c r="C60" s="64">
        <f>COUNTIFS('GAME-Finals'!$A$4:$A$9,C$3,'GAME-Finals'!$K$4:$K$9,$A60,'GAME-Finals'!$O$4:$O$9,"&gt;=25")</f>
        <v>0</v>
      </c>
      <c r="D60" s="3"/>
      <c r="E60" s="33" t="s">
        <v>73</v>
      </c>
      <c r="F60" s="19"/>
      <c r="G60" s="33" t="s">
        <v>73</v>
      </c>
      <c r="H60" s="19"/>
      <c r="I60" s="33" t="s">
        <v>73</v>
      </c>
      <c r="J60" s="19"/>
    </row>
    <row r="61" spans="1:10" ht="12.6" customHeight="1">
      <c r="A61" s="2" t="s">
        <v>32</v>
      </c>
      <c r="B61" s="27">
        <f t="shared" si="0"/>
        <v>0</v>
      </c>
      <c r="C61" s="64">
        <f>COUNTIFS('GAME-Finals'!$A$4:$A$9,C$3,'GAME-Finals'!$K$4:$K$9,$A61,'GAME-Finals'!$O$4:$O$9,"&gt;=25")</f>
        <v>0</v>
      </c>
      <c r="D61" s="3"/>
      <c r="E61" s="33" t="s">
        <v>73</v>
      </c>
      <c r="F61" s="19"/>
      <c r="G61" s="33" t="s">
        <v>73</v>
      </c>
      <c r="H61" s="19"/>
      <c r="I61" s="33" t="s">
        <v>73</v>
      </c>
      <c r="J61" s="19"/>
    </row>
    <row r="62" spans="1:10" ht="12.6" customHeight="1">
      <c r="A62" s="2" t="s">
        <v>33</v>
      </c>
      <c r="B62" s="27">
        <f t="shared" si="0"/>
        <v>0</v>
      </c>
      <c r="C62" s="64">
        <f>COUNTIFS('GAME-Finals'!$A$4:$A$9,C$3,'GAME-Finals'!$K$4:$K$9,$A62,'GAME-Finals'!$O$4:$O$9,"&gt;=25")</f>
        <v>0</v>
      </c>
      <c r="D62" s="3"/>
      <c r="E62" s="33" t="s">
        <v>73</v>
      </c>
      <c r="F62" s="19"/>
      <c r="G62" s="33" t="s">
        <v>73</v>
      </c>
      <c r="H62" s="19"/>
      <c r="I62" s="33" t="s">
        <v>73</v>
      </c>
      <c r="J62" s="19"/>
    </row>
    <row r="63" spans="1:10" ht="12.6" customHeight="1">
      <c r="A63" s="2" t="s">
        <v>34</v>
      </c>
      <c r="B63" s="27">
        <f t="shared" si="0"/>
        <v>0</v>
      </c>
      <c r="C63" s="64">
        <f>COUNTIFS('GAME-Finals'!$A$4:$A$9,C$3,'GAME-Finals'!$K$4:$K$9,$A63,'GAME-Finals'!$O$4:$O$9,"&gt;=25")</f>
        <v>0</v>
      </c>
      <c r="D63" s="3"/>
      <c r="E63" s="33" t="s">
        <v>73</v>
      </c>
      <c r="F63" s="19"/>
      <c r="G63" s="33" t="s">
        <v>73</v>
      </c>
      <c r="H63" s="19"/>
      <c r="I63" s="33" t="s">
        <v>73</v>
      </c>
      <c r="J63" s="19"/>
    </row>
    <row r="64" spans="1:10" ht="12.6" customHeight="1">
      <c r="A64" s="2" t="s">
        <v>35</v>
      </c>
      <c r="B64" s="27">
        <f t="shared" si="0"/>
        <v>0</v>
      </c>
      <c r="C64" s="64">
        <f>COUNTIFS('GAME-Finals'!$A$4:$A$9,C$3,'GAME-Finals'!$K$4:$K$9,$A64,'GAME-Finals'!$O$4:$O$9,"&gt;=25")</f>
        <v>0</v>
      </c>
      <c r="D64" s="3"/>
      <c r="E64" s="33" t="s">
        <v>73</v>
      </c>
      <c r="F64" s="19"/>
      <c r="G64" s="33" t="s">
        <v>73</v>
      </c>
      <c r="H64" s="19"/>
      <c r="I64" s="33" t="s">
        <v>73</v>
      </c>
      <c r="J64" s="19"/>
    </row>
    <row r="65" spans="1:10" ht="12.6" customHeight="1">
      <c r="A65" s="2" t="s">
        <v>36</v>
      </c>
      <c r="B65" s="27">
        <f t="shared" si="0"/>
        <v>0</v>
      </c>
      <c r="C65" s="64">
        <f>COUNTIFS('GAME-Finals'!$A$4:$A$9,C$3,'GAME-Finals'!$K$4:$K$9,$A65,'GAME-Finals'!$O$4:$O$9,"&gt;=25")</f>
        <v>0</v>
      </c>
      <c r="D65" s="3"/>
      <c r="E65" s="33" t="s">
        <v>73</v>
      </c>
      <c r="F65" s="19"/>
      <c r="G65" s="33" t="s">
        <v>73</v>
      </c>
      <c r="H65" s="19"/>
      <c r="I65" s="33" t="s">
        <v>73</v>
      </c>
      <c r="J65" s="19"/>
    </row>
    <row r="66" spans="1:10" ht="12.6" customHeight="1">
      <c r="A66" s="2" t="s">
        <v>37</v>
      </c>
      <c r="B66" s="27">
        <f t="shared" si="0"/>
        <v>0</v>
      </c>
      <c r="C66" s="64">
        <f>COUNTIFS('GAME-Finals'!$A$4:$A$9,C$3,'GAME-Finals'!$K$4:$K$9,$A66,'GAME-Finals'!$O$4:$O$9,"&gt;=25")</f>
        <v>0</v>
      </c>
      <c r="D66" s="3"/>
      <c r="E66" s="33" t="s">
        <v>73</v>
      </c>
      <c r="F66" s="19"/>
      <c r="G66" s="33" t="s">
        <v>73</v>
      </c>
      <c r="H66" s="19"/>
      <c r="I66" s="33" t="s">
        <v>73</v>
      </c>
      <c r="J66" s="19"/>
    </row>
    <row r="67" spans="1:10" ht="12.6" customHeight="1">
      <c r="A67" s="2" t="s">
        <v>38</v>
      </c>
      <c r="B67" s="27">
        <f t="shared" si="0"/>
        <v>0</v>
      </c>
      <c r="C67" s="64">
        <f>COUNTIFS('GAME-Finals'!$A$4:$A$9,C$3,'GAME-Finals'!$K$4:$K$9,$A67,'GAME-Finals'!$O$4:$O$9,"&gt;=25")</f>
        <v>0</v>
      </c>
      <c r="D67" s="3"/>
      <c r="E67" s="33" t="s">
        <v>73</v>
      </c>
      <c r="F67" s="19"/>
      <c r="G67" s="33" t="s">
        <v>73</v>
      </c>
      <c r="H67" s="19"/>
      <c r="I67" s="33" t="s">
        <v>73</v>
      </c>
      <c r="J67" s="19"/>
    </row>
    <row r="68" spans="1:10" ht="12.6" customHeight="1">
      <c r="A68" s="2" t="s">
        <v>39</v>
      </c>
      <c r="B68" s="27">
        <f t="shared" si="0"/>
        <v>0</v>
      </c>
      <c r="C68" s="64">
        <f>COUNTIFS('GAME-Finals'!$A$4:$A$9,C$3,'GAME-Finals'!$K$4:$K$9,$A68,'GAME-Finals'!$O$4:$O$9,"&gt;=25")</f>
        <v>0</v>
      </c>
      <c r="D68" s="3"/>
      <c r="E68" s="33" t="s">
        <v>73</v>
      </c>
      <c r="F68" s="19"/>
      <c r="G68" s="33" t="s">
        <v>73</v>
      </c>
      <c r="H68" s="19"/>
      <c r="I68" s="33" t="s">
        <v>73</v>
      </c>
      <c r="J68" s="19"/>
    </row>
    <row r="69" spans="1:10" ht="12.6" customHeight="1">
      <c r="A69" s="2" t="s">
        <v>40</v>
      </c>
      <c r="B69" s="27">
        <f t="shared" ref="B69:B81" si="1">SUM(C69:J69)</f>
        <v>0</v>
      </c>
      <c r="C69" s="64">
        <f>COUNTIFS('GAME-Finals'!$A$4:$A$9,C$3,'GAME-Finals'!$K$4:$K$9,$A69,'GAME-Finals'!$O$4:$O$9,"&gt;=25")</f>
        <v>0</v>
      </c>
      <c r="D69" s="3"/>
      <c r="E69" s="33" t="s">
        <v>73</v>
      </c>
      <c r="F69" s="19"/>
      <c r="G69" s="33" t="s">
        <v>73</v>
      </c>
      <c r="H69" s="19"/>
      <c r="I69" s="33" t="s">
        <v>73</v>
      </c>
      <c r="J69" s="19"/>
    </row>
    <row r="70" spans="1:10" ht="12.6" customHeight="1">
      <c r="A70" s="2" t="s">
        <v>41</v>
      </c>
      <c r="B70" s="27">
        <f t="shared" si="1"/>
        <v>0</v>
      </c>
      <c r="C70" s="64">
        <f>COUNTIFS('GAME-Finals'!$A$4:$A$9,C$3,'GAME-Finals'!$K$4:$K$9,$A70,'GAME-Finals'!$O$4:$O$9,"&gt;=25")</f>
        <v>0</v>
      </c>
      <c r="D70" s="3"/>
      <c r="E70" s="33" t="s">
        <v>73</v>
      </c>
      <c r="F70" s="19"/>
      <c r="G70" s="33" t="s">
        <v>73</v>
      </c>
      <c r="H70" s="19"/>
      <c r="I70" s="33" t="s">
        <v>73</v>
      </c>
      <c r="J70" s="19"/>
    </row>
    <row r="71" spans="1:10" ht="12.6" customHeight="1">
      <c r="A71" s="2" t="s">
        <v>42</v>
      </c>
      <c r="B71" s="27">
        <f t="shared" si="1"/>
        <v>0</v>
      </c>
      <c r="C71" s="64">
        <f>COUNTIFS('GAME-Finals'!$A$4:$A$9,C$3,'GAME-Finals'!$K$4:$K$9,$A71,'GAME-Finals'!$O$4:$O$9,"&gt;=25")</f>
        <v>0</v>
      </c>
      <c r="D71" s="3"/>
      <c r="E71" s="33" t="s">
        <v>73</v>
      </c>
      <c r="F71" s="19"/>
      <c r="G71" s="33" t="s">
        <v>73</v>
      </c>
      <c r="H71" s="19"/>
      <c r="I71" s="33" t="s">
        <v>73</v>
      </c>
      <c r="J71" s="19"/>
    </row>
    <row r="72" spans="1:10" ht="12.6" customHeight="1">
      <c r="A72" s="2" t="s">
        <v>43</v>
      </c>
      <c r="B72" s="27">
        <f t="shared" si="1"/>
        <v>0</v>
      </c>
      <c r="C72" s="64">
        <f>COUNTIFS('GAME-Finals'!$A$4:$A$9,C$3,'GAME-Finals'!$K$4:$K$9,$A72,'GAME-Finals'!$O$4:$O$9,"&gt;=25")</f>
        <v>0</v>
      </c>
      <c r="D72" s="3"/>
      <c r="E72" s="33" t="s">
        <v>73</v>
      </c>
      <c r="F72" s="19"/>
      <c r="G72" s="33" t="s">
        <v>73</v>
      </c>
      <c r="H72" s="19"/>
      <c r="I72" s="33" t="s">
        <v>73</v>
      </c>
      <c r="J72" s="19"/>
    </row>
    <row r="73" spans="1:10" ht="12.6" customHeight="1">
      <c r="A73" s="2" t="s">
        <v>44</v>
      </c>
      <c r="B73" s="27">
        <f t="shared" si="1"/>
        <v>0</v>
      </c>
      <c r="C73" s="64">
        <f>COUNTIFS('GAME-Finals'!$A$4:$A$9,C$3,'GAME-Finals'!$K$4:$K$9,$A73,'GAME-Finals'!$O$4:$O$9,"&gt;=25")</f>
        <v>0</v>
      </c>
      <c r="D73" s="3"/>
      <c r="E73" s="33" t="s">
        <v>73</v>
      </c>
      <c r="F73" s="19"/>
      <c r="G73" s="33" t="s">
        <v>73</v>
      </c>
      <c r="H73" s="19"/>
      <c r="I73" s="33" t="s">
        <v>73</v>
      </c>
      <c r="J73" s="19"/>
    </row>
    <row r="74" spans="1:10" ht="12.6" customHeight="1">
      <c r="A74" s="2" t="s">
        <v>45</v>
      </c>
      <c r="B74" s="27">
        <f t="shared" si="1"/>
        <v>0</v>
      </c>
      <c r="C74" s="64">
        <f>COUNTIFS('GAME-Finals'!$A$4:$A$9,C$3,'GAME-Finals'!$K$4:$K$9,$A74,'GAME-Finals'!$O$4:$O$9,"&gt;=25")</f>
        <v>0</v>
      </c>
      <c r="D74" s="3"/>
      <c r="E74" s="33" t="s">
        <v>73</v>
      </c>
      <c r="F74" s="19"/>
      <c r="G74" s="33" t="s">
        <v>73</v>
      </c>
      <c r="H74" s="19"/>
      <c r="I74" s="33" t="s">
        <v>73</v>
      </c>
      <c r="J74" s="19"/>
    </row>
    <row r="75" spans="1:10" ht="12.6" customHeight="1">
      <c r="A75" s="2" t="s">
        <v>46</v>
      </c>
      <c r="B75" s="27">
        <f t="shared" si="1"/>
        <v>0</v>
      </c>
      <c r="C75" s="64">
        <f>COUNTIFS('GAME-Finals'!$A$4:$A$9,C$3,'GAME-Finals'!$K$4:$K$9,$A75,'GAME-Finals'!$O$4:$O$9,"&gt;=25")</f>
        <v>0</v>
      </c>
      <c r="D75" s="3"/>
      <c r="E75" s="33" t="s">
        <v>73</v>
      </c>
      <c r="F75" s="19"/>
      <c r="G75" s="33" t="s">
        <v>73</v>
      </c>
      <c r="H75" s="19"/>
      <c r="I75" s="33" t="s">
        <v>73</v>
      </c>
      <c r="J75" s="19"/>
    </row>
    <row r="76" spans="1:10" ht="12.6" customHeight="1">
      <c r="A76" s="2" t="s">
        <v>47</v>
      </c>
      <c r="B76" s="27">
        <f t="shared" si="1"/>
        <v>0</v>
      </c>
      <c r="C76" s="64">
        <f>COUNTIFS('GAME-Finals'!$A$4:$A$9,C$3,'GAME-Finals'!$K$4:$K$9,$A76,'GAME-Finals'!$O$4:$O$9,"&gt;=25")</f>
        <v>0</v>
      </c>
      <c r="D76" s="3"/>
      <c r="E76" s="33" t="s">
        <v>73</v>
      </c>
      <c r="F76" s="19"/>
      <c r="G76" s="33" t="s">
        <v>73</v>
      </c>
      <c r="H76" s="19"/>
      <c r="I76" s="33" t="s">
        <v>73</v>
      </c>
      <c r="J76" s="19"/>
    </row>
    <row r="77" spans="1:10" ht="12.6" customHeight="1">
      <c r="A77" s="2" t="s">
        <v>48</v>
      </c>
      <c r="B77" s="27">
        <f t="shared" si="1"/>
        <v>0</v>
      </c>
      <c r="C77" s="64">
        <f>COUNTIFS('GAME-Finals'!$A$4:$A$9,C$3,'GAME-Finals'!$K$4:$K$9,$A77,'GAME-Finals'!$O$4:$O$9,"&gt;=25")</f>
        <v>0</v>
      </c>
      <c r="D77" s="3"/>
      <c r="E77" s="33" t="s">
        <v>73</v>
      </c>
      <c r="F77" s="19"/>
      <c r="G77" s="33" t="s">
        <v>73</v>
      </c>
      <c r="H77" s="19"/>
      <c r="I77" s="33" t="s">
        <v>73</v>
      </c>
      <c r="J77" s="19"/>
    </row>
    <row r="78" spans="1:10" ht="12.6" customHeight="1">
      <c r="A78" s="2" t="s">
        <v>74</v>
      </c>
      <c r="B78" s="27">
        <f t="shared" si="1"/>
        <v>0</v>
      </c>
      <c r="C78" s="64">
        <f>COUNTIFS('GAME-Finals'!$A$4:$A$9,C$3,'GAME-Finals'!$K$4:$K$9,$A78,'GAME-Finals'!$O$4:$O$9,"&gt;=25")</f>
        <v>0</v>
      </c>
      <c r="D78" s="3"/>
      <c r="E78" s="33" t="s">
        <v>73</v>
      </c>
      <c r="F78" s="19"/>
      <c r="G78" s="33" t="s">
        <v>73</v>
      </c>
      <c r="H78" s="19"/>
      <c r="I78" s="33" t="s">
        <v>73</v>
      </c>
      <c r="J78" s="19"/>
    </row>
    <row r="79" spans="1:10" ht="12.6" customHeight="1">
      <c r="A79" s="2" t="s">
        <v>75</v>
      </c>
      <c r="B79" s="27">
        <f t="shared" si="1"/>
        <v>0</v>
      </c>
      <c r="C79" s="64">
        <f>COUNTIFS('GAME-Finals'!$A$4:$A$9,C$3,'GAME-Finals'!$K$4:$K$9,$A79,'GAME-Finals'!$O$4:$O$9,"&gt;=25")</f>
        <v>0</v>
      </c>
      <c r="D79" s="3"/>
      <c r="E79" s="33" t="s">
        <v>73</v>
      </c>
      <c r="F79" s="19"/>
      <c r="G79" s="33" t="s">
        <v>73</v>
      </c>
      <c r="H79" s="19"/>
      <c r="I79" s="33" t="s">
        <v>73</v>
      </c>
      <c r="J79" s="19"/>
    </row>
    <row r="80" spans="1:10" ht="12.6" customHeight="1">
      <c r="A80" s="2" t="s">
        <v>76</v>
      </c>
      <c r="B80" s="27">
        <f t="shared" si="1"/>
        <v>0</v>
      </c>
      <c r="C80" s="64">
        <f>COUNTIFS('GAME-Finals'!$A$4:$A$9,C$3,'GAME-Finals'!$K$4:$K$9,$A80,'GAME-Finals'!$O$4:$O$9,"&gt;=25")</f>
        <v>0</v>
      </c>
      <c r="D80" s="3"/>
      <c r="E80" s="33" t="s">
        <v>73</v>
      </c>
      <c r="F80" s="18"/>
      <c r="G80" s="33" t="s">
        <v>73</v>
      </c>
      <c r="H80" s="18"/>
      <c r="I80" s="33" t="s">
        <v>73</v>
      </c>
      <c r="J80" s="18"/>
    </row>
    <row r="81" spans="1:10" ht="12.6" customHeight="1">
      <c r="A81" s="2" t="s">
        <v>82</v>
      </c>
      <c r="B81" s="27">
        <f t="shared" si="1"/>
        <v>0</v>
      </c>
      <c r="C81" s="64">
        <f>COUNTIFS('GAME-Finals'!$A$4:$A$9,C$3,'GAME-Finals'!$K$4:$K$9,$A81,'GAME-Finals'!$O$4:$O$9,"&gt;=25")</f>
        <v>0</v>
      </c>
      <c r="D81" s="3"/>
      <c r="E81" s="33" t="s">
        <v>73</v>
      </c>
      <c r="F81" s="18"/>
      <c r="G81" s="33" t="s">
        <v>73</v>
      </c>
      <c r="H81" s="18"/>
      <c r="I81" s="33" t="s">
        <v>73</v>
      </c>
      <c r="J81" s="18"/>
    </row>
    <row r="82" spans="1:10" ht="12.6" customHeight="1">
      <c r="A82" s="2" t="s">
        <v>163</v>
      </c>
      <c r="B82" s="27">
        <f t="shared" ref="B82:B89" si="2">SUM(C82:J82)</f>
        <v>0</v>
      </c>
      <c r="C82" s="64">
        <f>COUNTIFS('GAME-Finals'!$A$4:$A$9,C$3,'GAME-Finals'!$K$4:$K$9,$A82,'GAME-Finals'!$O$4:$O$9,"&gt;=25")</f>
        <v>0</v>
      </c>
      <c r="D82" s="3"/>
      <c r="E82" s="33" t="s">
        <v>73</v>
      </c>
      <c r="F82" s="18"/>
      <c r="G82" s="33" t="s">
        <v>73</v>
      </c>
      <c r="H82" s="18"/>
      <c r="I82" s="33" t="s">
        <v>73</v>
      </c>
      <c r="J82" s="18"/>
    </row>
    <row r="83" spans="1:10" ht="12.6" customHeight="1">
      <c r="A83" s="2" t="s">
        <v>190</v>
      </c>
      <c r="B83" s="27">
        <f t="shared" si="2"/>
        <v>0</v>
      </c>
      <c r="C83" s="64">
        <f>COUNTIFS('GAME-Finals'!$A$4:$A$9,C$3,'GAME-Finals'!$K$4:$K$9,$A83,'GAME-Finals'!$O$4:$O$9,"&gt;=25")</f>
        <v>0</v>
      </c>
      <c r="D83" s="3"/>
      <c r="E83" s="33" t="s">
        <v>73</v>
      </c>
      <c r="F83" s="18"/>
      <c r="G83" s="33" t="s">
        <v>73</v>
      </c>
      <c r="H83" s="18"/>
      <c r="I83" s="33" t="s">
        <v>73</v>
      </c>
      <c r="J83" s="18"/>
    </row>
    <row r="84" spans="1:10" ht="12.6" customHeight="1">
      <c r="A84" s="2" t="s">
        <v>194</v>
      </c>
      <c r="B84" s="27">
        <f t="shared" si="2"/>
        <v>0</v>
      </c>
      <c r="C84" s="64">
        <f>COUNTIFS('GAME-Finals'!$A$4:$A$9,C$3,'GAME-Finals'!$K$4:$K$9,$A84,'GAME-Finals'!$O$4:$O$9,"&gt;=25")</f>
        <v>0</v>
      </c>
      <c r="D84" s="3"/>
      <c r="E84" s="33" t="s">
        <v>73</v>
      </c>
      <c r="F84" s="18"/>
      <c r="G84" s="33" t="s">
        <v>73</v>
      </c>
      <c r="H84" s="18"/>
      <c r="I84" s="33" t="s">
        <v>73</v>
      </c>
      <c r="J84" s="18"/>
    </row>
    <row r="85" spans="1:10" ht="12.6" customHeight="1">
      <c r="A85" s="2" t="s">
        <v>196</v>
      </c>
      <c r="B85" s="27">
        <f t="shared" si="2"/>
        <v>0</v>
      </c>
      <c r="C85" s="64">
        <f>COUNTIFS('GAME-Finals'!$A$4:$A$9,C$3,'GAME-Finals'!$K$4:$K$9,$A85,'GAME-Finals'!$O$4:$O$9,"&gt;=25")</f>
        <v>0</v>
      </c>
      <c r="D85" s="3"/>
      <c r="E85" s="33" t="s">
        <v>73</v>
      </c>
      <c r="F85" s="18"/>
      <c r="G85" s="33" t="s">
        <v>73</v>
      </c>
      <c r="H85" s="18"/>
      <c r="I85" s="33" t="s">
        <v>73</v>
      </c>
      <c r="J85" s="18"/>
    </row>
    <row r="86" spans="1:10" ht="12.6" customHeight="1">
      <c r="A86" s="2" t="s">
        <v>206</v>
      </c>
      <c r="B86" s="27">
        <f t="shared" si="2"/>
        <v>0</v>
      </c>
      <c r="C86" s="64">
        <f>COUNTIFS('GAME-Finals'!$A$4:$A$9,C$3,'GAME-Finals'!$K$4:$K$9,$A86,'GAME-Finals'!$O$4:$O$9,"&gt;=25")</f>
        <v>0</v>
      </c>
      <c r="D86" s="3"/>
      <c r="E86" s="33" t="s">
        <v>73</v>
      </c>
      <c r="F86" s="18"/>
      <c r="G86" s="33" t="s">
        <v>73</v>
      </c>
      <c r="H86" s="18"/>
      <c r="I86" s="33" t="s">
        <v>73</v>
      </c>
      <c r="J86" s="18"/>
    </row>
    <row r="87" spans="1:10" ht="12.6" customHeight="1">
      <c r="A87" s="2" t="s">
        <v>207</v>
      </c>
      <c r="B87" s="27">
        <f t="shared" ref="B87" si="3">SUM(C87:J87)</f>
        <v>0</v>
      </c>
      <c r="C87" s="64">
        <f>COUNTIFS('GAME-Finals'!$A$4:$A$9,C$3,'GAME-Finals'!$K$4:$K$9,$A87,'GAME-Finals'!$O$4:$O$9,"&gt;=25")</f>
        <v>0</v>
      </c>
      <c r="D87" s="3"/>
      <c r="E87" s="33" t="s">
        <v>73</v>
      </c>
      <c r="F87" s="18"/>
      <c r="G87" s="33" t="s">
        <v>73</v>
      </c>
      <c r="H87" s="18"/>
      <c r="I87" s="33" t="s">
        <v>73</v>
      </c>
      <c r="J87" s="18"/>
    </row>
    <row r="88" spans="1:10" ht="12.6" customHeight="1">
      <c r="A88" s="2" t="s">
        <v>208</v>
      </c>
      <c r="B88" s="27">
        <f t="shared" si="2"/>
        <v>0</v>
      </c>
      <c r="C88" s="64">
        <f>COUNTIFS('GAME-Finals'!$A$4:$A$9,C$3,'GAME-Finals'!$K$4:$K$9,$A88,'GAME-Finals'!$O$4:$O$9,"&gt;=25")</f>
        <v>0</v>
      </c>
      <c r="D88" s="3"/>
      <c r="E88" s="33" t="s">
        <v>73</v>
      </c>
      <c r="F88" s="18"/>
      <c r="G88" s="33" t="s">
        <v>73</v>
      </c>
      <c r="H88" s="18"/>
      <c r="I88" s="33" t="s">
        <v>73</v>
      </c>
      <c r="J88" s="18"/>
    </row>
    <row r="89" spans="1:10" ht="12.6" customHeight="1">
      <c r="A89" s="2" t="s">
        <v>209</v>
      </c>
      <c r="B89" s="27">
        <f t="shared" si="2"/>
        <v>0</v>
      </c>
      <c r="C89" s="64">
        <f>COUNTIFS('GAME-Finals'!$A$4:$A$9,C$3,'GAME-Finals'!$K$4:$K$9,$A89,'GAME-Finals'!$O$4:$O$9,"&gt;=25")</f>
        <v>0</v>
      </c>
      <c r="D89" s="3"/>
      <c r="E89" s="33" t="s">
        <v>73</v>
      </c>
      <c r="F89" s="18"/>
      <c r="G89" s="33" t="s">
        <v>73</v>
      </c>
      <c r="H89" s="18"/>
      <c r="I89" s="33" t="s">
        <v>73</v>
      </c>
      <c r="J89" s="18"/>
    </row>
    <row r="90" spans="1:10" ht="12.6" customHeight="1">
      <c r="A90" s="2" t="s">
        <v>210</v>
      </c>
      <c r="B90" s="27">
        <f t="shared" ref="B90" si="4">SUM(C90:J90)</f>
        <v>0</v>
      </c>
      <c r="C90" s="64">
        <f>COUNTIFS('GAME-Finals'!$A$4:$A$9,C$3,'GAME-Finals'!$K$4:$K$9,$A90,'GAME-Finals'!$O$4:$O$9,"&gt;=25")</f>
        <v>0</v>
      </c>
      <c r="D90" s="3"/>
      <c r="E90" s="33" t="s">
        <v>73</v>
      </c>
      <c r="F90" s="18"/>
      <c r="G90" s="33" t="s">
        <v>73</v>
      </c>
      <c r="H90" s="18"/>
      <c r="I90" s="33" t="s">
        <v>73</v>
      </c>
      <c r="J90" s="18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">
    <cfRule type="containsText" dxfId="4" priority="6" stopIfTrue="1" operator="containsText" text="FAŁSZ">
      <formula>NOT(ISERROR(SEARCH("FAŁSZ",G2)))</formula>
    </cfRule>
  </conditionalFormatting>
  <conditionalFormatting sqref="G2">
    <cfRule type="containsText" dxfId="3" priority="2" stopIfTrue="1" operator="containsText" text="FAŁSZ">
      <formula>NOT(ISERROR(SEARCH("FAŁSZ",G2)))</formula>
    </cfRule>
  </conditionalFormatting>
  <conditionalFormatting sqref="G2">
    <cfRule type="containsText" dxfId="2" priority="1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6"/>
  <sheetViews>
    <sheetView workbookViewId="0">
      <selection activeCell="G10" sqref="G10"/>
    </sheetView>
  </sheetViews>
  <sheetFormatPr defaultColWidth="9.140625" defaultRowHeight="12.75"/>
  <cols>
    <col min="1" max="1" width="25.7109375" style="3" customWidth="1"/>
    <col min="2" max="6" width="6.5703125" style="2" customWidth="1"/>
    <col min="7" max="7" width="28.5703125" style="3" customWidth="1"/>
    <col min="8" max="9" width="22.8554687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61" t="s">
        <v>188</v>
      </c>
      <c r="B1" s="61"/>
      <c r="C1" s="61"/>
      <c r="D1" s="61"/>
      <c r="E1" s="61"/>
      <c r="F1" s="61"/>
      <c r="G1" s="61"/>
      <c r="H1" s="28" t="s">
        <v>167</v>
      </c>
      <c r="I1" s="29"/>
    </row>
    <row r="2" spans="1:11" ht="15" customHeight="1">
      <c r="A2" s="61"/>
      <c r="B2" s="61"/>
      <c r="C2" s="61"/>
      <c r="D2" s="61"/>
      <c r="E2" s="61"/>
      <c r="F2" s="61"/>
      <c r="G2" s="61"/>
      <c r="H2" s="35" t="s">
        <v>166</v>
      </c>
      <c r="I2" s="29"/>
    </row>
    <row r="3" spans="1:11" ht="12.75" customHeight="1">
      <c r="A3" s="1" t="s">
        <v>84</v>
      </c>
      <c r="B3" s="1" t="s">
        <v>105</v>
      </c>
      <c r="C3" s="22" t="s">
        <v>100</v>
      </c>
      <c r="D3" s="23" t="s">
        <v>101</v>
      </c>
      <c r="E3" s="24" t="s">
        <v>104</v>
      </c>
      <c r="F3" s="25" t="s">
        <v>103</v>
      </c>
      <c r="G3" s="1" t="s">
        <v>6</v>
      </c>
      <c r="H3" s="21" t="s">
        <v>98</v>
      </c>
      <c r="I3" s="30" t="b">
        <f>SUM(B3:B6)=COUNTIFS('GAME-Finals'!$O$4:$O$9,"&gt;=25")</f>
        <v>1</v>
      </c>
      <c r="K3" s="5"/>
    </row>
    <row r="4" spans="1:11" s="2" customFormat="1" ht="12.6" customHeight="1">
      <c r="A4" s="3" t="s">
        <v>85</v>
      </c>
      <c r="B4" s="27">
        <f>SUM(C4:F4)</f>
        <v>3</v>
      </c>
      <c r="C4" s="62">
        <f>COUNTIFS('GAME-Finals'!$A$4:$A$9,C$3,'GAME-Finals'!$D$4:$D$9,$A4,'GAME-Finals'!$O$4:$O$9,"&gt;=25")</f>
        <v>3</v>
      </c>
      <c r="D4" s="62">
        <f>COUNTIFS('GAME-Finals'!$A$4:$A$9,D$3,'GAME-Finals'!$D$4:$D$9,$A4,'GAME-Finals'!$O$4:$O$9,"&gt;=25")</f>
        <v>0</v>
      </c>
      <c r="E4" s="62">
        <f>COUNTIFS('GAME-Finals'!$A$4:$A$9,E$3,'GAME-Finals'!$D$4:$D$9,$A4,'GAME-Finals'!$O$4:$O$9,"&gt;=25")</f>
        <v>0</v>
      </c>
      <c r="F4" s="62">
        <f>COUNTIFS('GAME-Finals'!$A$4:$A$9,F$3,'GAME-Finals'!$D$4:$D$9,$A4,'GAME-Finals'!$O$4:$O$9,"&gt;=25")</f>
        <v>0</v>
      </c>
      <c r="G4" s="3"/>
      <c r="H4" s="3"/>
      <c r="I4" s="3"/>
      <c r="J4" s="3"/>
      <c r="K4" s="3"/>
    </row>
    <row r="5" spans="1:11" s="2" customFormat="1" ht="12.6" customHeight="1">
      <c r="A5" s="3" t="s">
        <v>129</v>
      </c>
      <c r="B5" s="27">
        <f>SUM(C5:F5)</f>
        <v>1</v>
      </c>
      <c r="C5" s="62">
        <f>COUNTIFS('GAME-Finals'!$A$4:$A$9,C$3,'GAME-Finals'!$D$4:$D$9,$A5,'GAME-Finals'!$O$4:$O$9,"&gt;=25")</f>
        <v>1</v>
      </c>
      <c r="D5" s="62">
        <f>COUNTIFS('GAME-Finals'!$A$4:$A$9,D$3,'GAME-Finals'!$D$4:$D$9,$A5,'GAME-Finals'!$O$4:$O$9,"&gt;=25")</f>
        <v>0</v>
      </c>
      <c r="E5" s="62">
        <f>COUNTIFS('GAME-Finals'!$A$4:$A$9,E$3,'GAME-Finals'!$D$4:$D$9,$A5,'GAME-Finals'!$O$4:$O$9,"&gt;=25")</f>
        <v>0</v>
      </c>
      <c r="F5" s="62">
        <f>COUNTIFS('GAME-Finals'!$A$4:$A$9,F$3,'GAME-Finals'!$D$4:$D$9,$A5,'GAME-Finals'!$O$4:$O$9,"&gt;=25")</f>
        <v>0</v>
      </c>
      <c r="G5" s="3"/>
      <c r="H5" s="3"/>
      <c r="I5" s="3"/>
      <c r="J5" s="3"/>
      <c r="K5" s="3"/>
    </row>
    <row r="6" spans="1:11" ht="12.6" customHeight="1">
      <c r="A6" s="1"/>
      <c r="B6" s="1"/>
      <c r="C6" s="1"/>
      <c r="D6" s="1"/>
      <c r="E6" s="1"/>
      <c r="F6" s="1"/>
      <c r="G6" s="1"/>
      <c r="H6" s="1"/>
      <c r="I6" s="1"/>
      <c r="K6" s="5"/>
    </row>
  </sheetData>
  <mergeCells count="1">
    <mergeCell ref="A1:G2"/>
  </mergeCells>
  <conditionalFormatting sqref="I3 H2">
    <cfRule type="containsText" dxfId="1" priority="9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7"/>
  <sheetViews>
    <sheetView workbookViewId="0">
      <selection activeCell="I16" sqref="I16"/>
    </sheetView>
  </sheetViews>
  <sheetFormatPr defaultColWidth="9.140625" defaultRowHeight="12.75"/>
  <cols>
    <col min="1" max="1" width="20.85546875" style="3" customWidth="1"/>
    <col min="2" max="2" width="5.85546875" style="2" bestFit="1" customWidth="1"/>
    <col min="3" max="7" width="6.5703125" style="2" customWidth="1"/>
    <col min="8" max="8" width="28.5703125" style="3" customWidth="1"/>
    <col min="9" max="10" width="23.14062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61" t="s">
        <v>189</v>
      </c>
      <c r="B1" s="61"/>
      <c r="C1" s="61"/>
      <c r="D1" s="61"/>
      <c r="E1" s="61"/>
      <c r="F1" s="61"/>
      <c r="G1" s="61"/>
      <c r="H1" s="61"/>
      <c r="I1" s="28" t="s">
        <v>167</v>
      </c>
      <c r="J1" s="29"/>
    </row>
    <row r="2" spans="1:12" ht="15" customHeight="1">
      <c r="A2" s="61"/>
      <c r="B2" s="61"/>
      <c r="C2" s="61"/>
      <c r="D2" s="61"/>
      <c r="E2" s="61"/>
      <c r="F2" s="61"/>
      <c r="G2" s="61"/>
      <c r="H2" s="61"/>
      <c r="I2" s="35" t="s">
        <v>166</v>
      </c>
      <c r="J2" s="29"/>
    </row>
    <row r="3" spans="1:12" ht="12.75" customHeight="1">
      <c r="A3" s="1" t="s">
        <v>72</v>
      </c>
      <c r="B3" s="1" t="s">
        <v>0</v>
      </c>
      <c r="C3" s="1" t="s">
        <v>105</v>
      </c>
      <c r="D3" s="22" t="s">
        <v>100</v>
      </c>
      <c r="E3" s="23" t="s">
        <v>101</v>
      </c>
      <c r="F3" s="24" t="s">
        <v>104</v>
      </c>
      <c r="G3" s="25" t="s">
        <v>103</v>
      </c>
      <c r="H3" s="1" t="s">
        <v>6</v>
      </c>
      <c r="I3" s="29"/>
      <c r="J3" s="30" t="b">
        <f>SUM(C3:C7)=COUNTIFS('GAME-Finals'!$O$4:$O$9,"&gt;=25")</f>
        <v>1</v>
      </c>
      <c r="L3" s="5"/>
    </row>
    <row r="4" spans="1:12" s="2" customFormat="1" ht="12.6" customHeight="1">
      <c r="A4" s="48" t="s">
        <v>130</v>
      </c>
      <c r="B4" s="49"/>
      <c r="C4" s="50">
        <f>SUM(D4:G4)</f>
        <v>2</v>
      </c>
      <c r="D4" s="65">
        <f>COUNTIFS('GAME-Finals'!$A$4:$A$9,D$3,'GAME-Finals'!$B$4:$B$9,$A4,'GAME-Finals'!$O$4:$O$9,"&gt;=25")</f>
        <v>2</v>
      </c>
      <c r="E4" s="65">
        <f>COUNTIFS('GAME-Finals'!$A$4:$A$9,E$3,'GAME-Finals'!$B$4:$B$9,$A4,'GAME-Finals'!$O$4:$O$9,"&gt;=25")</f>
        <v>0</v>
      </c>
      <c r="F4" s="65">
        <f>COUNTIFS('GAME-Finals'!$A$4:$A$9,F$3,'GAME-Finals'!$B$4:$B$9,$A4,'GAME-Finals'!$O$4:$O$9,"&gt;=25")</f>
        <v>0</v>
      </c>
      <c r="G4" s="65">
        <f>COUNTIFS('GAME-Finals'!$A$4:$A$9,G$3,'GAME-Finals'!$B$4:$B$9,$A4,'GAME-Finals'!$O$4:$O$9,"&gt;=25")</f>
        <v>0</v>
      </c>
      <c r="H4" s="3"/>
      <c r="I4" s="3"/>
      <c r="J4" s="3"/>
      <c r="K4" s="3"/>
      <c r="L4" s="3"/>
    </row>
    <row r="5" spans="1:12" s="2" customFormat="1" ht="12.6" customHeight="1">
      <c r="A5" s="3" t="s">
        <v>131</v>
      </c>
      <c r="C5" s="27">
        <f>SUM(D5:G5)</f>
        <v>1</v>
      </c>
      <c r="D5" s="64">
        <f>COUNTIFS('GAME-Finals'!$A$4:$A$9,D$3,'GAME-Finals'!$B$4:$B$9,$A5,'GAME-Finals'!$O$4:$O$9,"&gt;=25")</f>
        <v>1</v>
      </c>
      <c r="E5" s="64">
        <f>COUNTIFS('GAME-Finals'!$A$4:$A$9,E$3,'GAME-Finals'!$B$4:$B$9,$A5,'GAME-Finals'!$O$4:$O$9,"&gt;=25")</f>
        <v>0</v>
      </c>
      <c r="F5" s="64">
        <f>COUNTIFS('GAME-Finals'!$A$4:$A$9,F$3,'GAME-Finals'!$B$4:$B$9,$A5,'GAME-Finals'!$O$4:$O$9,"&gt;=25")</f>
        <v>0</v>
      </c>
      <c r="G5" s="64">
        <f>COUNTIFS('GAME-Finals'!$A$4:$A$9,G$3,'GAME-Finals'!$B$4:$B$9,$A5,'GAME-Finals'!$O$4:$O$9,"&gt;=25")</f>
        <v>0</v>
      </c>
      <c r="H5" s="3"/>
      <c r="I5" s="3"/>
      <c r="J5" s="3"/>
      <c r="K5" s="3"/>
      <c r="L5" s="3"/>
    </row>
    <row r="6" spans="1:12" s="2" customFormat="1" ht="12.6" customHeight="1">
      <c r="A6" s="3" t="s">
        <v>126</v>
      </c>
      <c r="C6" s="27">
        <f>SUM(D6:G6)</f>
        <v>1</v>
      </c>
      <c r="D6" s="64">
        <f>COUNTIFS('GAME-Finals'!$A$4:$A$9,D$3,'GAME-Finals'!$B$4:$B$9,$A6,'GAME-Finals'!$O$4:$O$9,"&gt;=25")</f>
        <v>1</v>
      </c>
      <c r="E6" s="64">
        <f>COUNTIFS('GAME-Finals'!$A$4:$A$9,E$3,'GAME-Finals'!$B$4:$B$9,$A6,'GAME-Finals'!$O$4:$O$9,"&gt;=25")</f>
        <v>0</v>
      </c>
      <c r="F6" s="64">
        <f>COUNTIFS('GAME-Finals'!$A$4:$A$9,F$3,'GAME-Finals'!$B$4:$B$9,$A6,'GAME-Finals'!$O$4:$O$9,"&gt;=25")</f>
        <v>0</v>
      </c>
      <c r="G6" s="64">
        <f>COUNTIFS('GAME-Finals'!$A$4:$A$9,G$3,'GAME-Finals'!$B$4:$B$9,$A6,'GAME-Finals'!$O$4:$O$9,"&gt;=25")</f>
        <v>0</v>
      </c>
      <c r="H6" s="3"/>
      <c r="I6" s="3"/>
      <c r="J6" s="3"/>
      <c r="K6" s="3"/>
      <c r="L6" s="3"/>
    </row>
    <row r="7" spans="1:12" ht="12.6" customHeight="1">
      <c r="A7" s="1"/>
      <c r="B7" s="1"/>
      <c r="C7" s="1"/>
      <c r="D7" s="1"/>
      <c r="E7" s="1"/>
      <c r="F7" s="1"/>
      <c r="G7" s="1"/>
      <c r="H7" s="1"/>
      <c r="I7" s="1"/>
      <c r="J7" s="1"/>
      <c r="L7" s="5"/>
    </row>
  </sheetData>
  <mergeCells count="1">
    <mergeCell ref="A1:H2"/>
  </mergeCells>
  <conditionalFormatting sqref="I7 J3 I2">
    <cfRule type="containsText" dxfId="0" priority="7" stopIfTrue="1" operator="containsText" text="FAŁSZ">
      <formula>NOT(ISERROR(SEARCH("FAŁSZ",I2)))</formula>
    </cfRule>
  </conditionalFormatting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workbookViewId="0">
      <selection activeCell="J2" sqref="J2"/>
    </sheetView>
  </sheetViews>
  <sheetFormatPr defaultColWidth="9.140625" defaultRowHeight="12.75"/>
  <cols>
    <col min="1" max="1" width="13.28515625" style="3" customWidth="1"/>
    <col min="2" max="3" width="6.5703125" style="2" customWidth="1"/>
    <col min="4" max="4" width="28.5703125" style="2" customWidth="1"/>
    <col min="5" max="5" width="6.5703125" style="2" customWidth="1"/>
    <col min="6" max="6" width="28.5703125" style="2" customWidth="1"/>
    <col min="7" max="7" width="6.5703125" style="2" customWidth="1"/>
    <col min="8" max="8" width="28.5703125" style="2" customWidth="1"/>
    <col min="9" max="9" width="6.5703125" style="2" customWidth="1"/>
    <col min="10" max="10" width="28.5703125" style="3" customWidth="1"/>
    <col min="11" max="16384" width="9.140625" style="3"/>
  </cols>
  <sheetData>
    <row r="1" spans="1:10" ht="15" customHeight="1">
      <c r="A1" s="61" t="s">
        <v>179</v>
      </c>
      <c r="B1" s="61"/>
      <c r="C1" s="61"/>
      <c r="D1" s="61"/>
      <c r="E1" s="61"/>
      <c r="F1" s="61"/>
      <c r="G1" s="36" t="s">
        <v>114</v>
      </c>
      <c r="H1" s="35" t="s">
        <v>172</v>
      </c>
      <c r="I1" s="31"/>
      <c r="J1" s="53" t="s">
        <v>171</v>
      </c>
    </row>
    <row r="2" spans="1:10" ht="15" customHeight="1">
      <c r="A2" s="61"/>
      <c r="B2" s="61"/>
      <c r="C2" s="61"/>
      <c r="D2" s="61"/>
      <c r="E2" s="61"/>
      <c r="F2" s="61"/>
      <c r="G2" s="35"/>
      <c r="H2" s="35" t="s">
        <v>170</v>
      </c>
      <c r="I2" s="31"/>
      <c r="J2" s="30" t="b">
        <f>SUM(B3:B91)=COUNTIFS('GAME-Regular Sea.'!$O$4:$O$25,"&gt;=30")</f>
        <v>1</v>
      </c>
    </row>
    <row r="3" spans="1:10" ht="12.75" customHeight="1">
      <c r="A3" s="1" t="s">
        <v>7</v>
      </c>
      <c r="B3" s="1" t="s">
        <v>105</v>
      </c>
      <c r="C3" s="22" t="s">
        <v>100</v>
      </c>
      <c r="D3" s="1" t="s">
        <v>6</v>
      </c>
      <c r="E3" s="23" t="s">
        <v>101</v>
      </c>
      <c r="F3" s="1" t="s">
        <v>6</v>
      </c>
      <c r="G3" s="24" t="s">
        <v>104</v>
      </c>
      <c r="H3" s="1" t="s">
        <v>6</v>
      </c>
      <c r="I3" s="25" t="s">
        <v>103</v>
      </c>
      <c r="J3" s="1" t="s">
        <v>6</v>
      </c>
    </row>
    <row r="4" spans="1:10" s="2" customFormat="1" ht="12.6" customHeight="1">
      <c r="A4" s="32" t="s">
        <v>106</v>
      </c>
      <c r="B4" s="27">
        <f>SUM(C4:J4)</f>
        <v>0</v>
      </c>
      <c r="C4" s="33" t="s">
        <v>73</v>
      </c>
      <c r="D4" s="18"/>
      <c r="E4" s="33" t="s">
        <v>73</v>
      </c>
      <c r="F4" s="18"/>
      <c r="G4" s="33" t="s">
        <v>73</v>
      </c>
      <c r="H4" s="18"/>
      <c r="I4" s="63">
        <f>COUNTIFS('GAME-Regular Sea.'!$A$4:$A$25,I$3,'GAME-Regular Sea.'!$K$4:$K$25,$A4,'GAME-Regular Sea.'!$O$4:$O$25,"&gt;=30")</f>
        <v>0</v>
      </c>
      <c r="J4" s="18"/>
    </row>
    <row r="5" spans="1:10" s="2" customFormat="1" ht="12.6" customHeight="1">
      <c r="A5" s="32" t="s">
        <v>107</v>
      </c>
      <c r="B5" s="27">
        <f t="shared" ref="B5:B54" si="0">SUM(C5:J5)</f>
        <v>0</v>
      </c>
      <c r="C5" s="33" t="s">
        <v>73</v>
      </c>
      <c r="D5" s="18"/>
      <c r="E5" s="33" t="s">
        <v>73</v>
      </c>
      <c r="F5" s="18"/>
      <c r="G5" s="33" t="s">
        <v>73</v>
      </c>
      <c r="H5" s="18"/>
      <c r="I5" s="63">
        <f>COUNTIFS('GAME-Regular Sea.'!$A$4:$A$25,I$3,'GAME-Regular Sea.'!$K$4:$K$25,$A5,'GAME-Regular Sea.'!$O$4:$O$25,"&gt;=30")</f>
        <v>0</v>
      </c>
      <c r="J5" s="18"/>
    </row>
    <row r="6" spans="1:10" s="2" customFormat="1" ht="12.6" customHeight="1">
      <c r="A6" s="32" t="s">
        <v>108</v>
      </c>
      <c r="B6" s="27">
        <f t="shared" si="0"/>
        <v>0</v>
      </c>
      <c r="C6" s="33" t="s">
        <v>73</v>
      </c>
      <c r="D6" s="18"/>
      <c r="E6" s="33" t="s">
        <v>73</v>
      </c>
      <c r="F6" s="18"/>
      <c r="G6" s="33" t="s">
        <v>73</v>
      </c>
      <c r="H6" s="18"/>
      <c r="I6" s="63">
        <f>COUNTIFS('GAME-Regular Sea.'!$A$4:$A$25,I$3,'GAME-Regular Sea.'!$K$4:$K$25,$A6,'GAME-Regular Sea.'!$O$4:$O$25,"&gt;=30")</f>
        <v>0</v>
      </c>
      <c r="J6" s="18"/>
    </row>
    <row r="7" spans="1:10" s="2" customFormat="1" ht="12.6" customHeight="1">
      <c r="A7" s="32" t="s">
        <v>109</v>
      </c>
      <c r="B7" s="27">
        <f t="shared" si="0"/>
        <v>0</v>
      </c>
      <c r="C7" s="33" t="s">
        <v>73</v>
      </c>
      <c r="D7" s="18"/>
      <c r="E7" s="33" t="s">
        <v>73</v>
      </c>
      <c r="F7" s="18"/>
      <c r="G7" s="33" t="s">
        <v>73</v>
      </c>
      <c r="H7" s="18"/>
      <c r="I7" s="63">
        <f>COUNTIFS('GAME-Regular Sea.'!$A$4:$A$25,I$3,'GAME-Regular Sea.'!$K$4:$K$25,$A7,'GAME-Regular Sea.'!$O$4:$O$25,"&gt;=30")</f>
        <v>0</v>
      </c>
      <c r="J7" s="18"/>
    </row>
    <row r="8" spans="1:10" s="2" customFormat="1" ht="12.6" customHeight="1">
      <c r="A8" s="32" t="s">
        <v>110</v>
      </c>
      <c r="B8" s="27">
        <f t="shared" si="0"/>
        <v>0</v>
      </c>
      <c r="C8" s="33" t="s">
        <v>73</v>
      </c>
      <c r="D8" s="18"/>
      <c r="E8" s="33" t="s">
        <v>73</v>
      </c>
      <c r="F8" s="18"/>
      <c r="G8" s="33" t="s">
        <v>73</v>
      </c>
      <c r="H8" s="18"/>
      <c r="I8" s="63">
        <f>COUNTIFS('GAME-Regular Sea.'!$A$4:$A$25,I$3,'GAME-Regular Sea.'!$K$4:$K$25,$A8,'GAME-Regular Sea.'!$O$4:$O$25,"&gt;=30")</f>
        <v>0</v>
      </c>
      <c r="J8" s="18"/>
    </row>
    <row r="9" spans="1:10" s="2" customFormat="1" ht="12.6" customHeight="1">
      <c r="A9" s="32" t="s">
        <v>111</v>
      </c>
      <c r="B9" s="27">
        <f t="shared" si="0"/>
        <v>0</v>
      </c>
      <c r="C9" s="33" t="s">
        <v>73</v>
      </c>
      <c r="D9" s="18"/>
      <c r="E9" s="33" t="s">
        <v>73</v>
      </c>
      <c r="F9" s="18"/>
      <c r="G9" s="33" t="s">
        <v>73</v>
      </c>
      <c r="H9" s="18"/>
      <c r="I9" s="63">
        <f>COUNTIFS('GAME-Regular Sea.'!$A$4:$A$25,I$3,'GAME-Regular Sea.'!$K$4:$K$25,$A9,'GAME-Regular Sea.'!$O$4:$O$25,"&gt;=30")</f>
        <v>0</v>
      </c>
      <c r="J9" s="18"/>
    </row>
    <row r="10" spans="1:10" s="2" customFormat="1" ht="12.6" customHeight="1">
      <c r="A10" s="32" t="s">
        <v>112</v>
      </c>
      <c r="B10" s="27">
        <f t="shared" si="0"/>
        <v>0</v>
      </c>
      <c r="C10" s="33" t="s">
        <v>73</v>
      </c>
      <c r="D10" s="18"/>
      <c r="E10" s="33" t="s">
        <v>73</v>
      </c>
      <c r="F10" s="18"/>
      <c r="G10" s="33" t="s">
        <v>73</v>
      </c>
      <c r="H10" s="18"/>
      <c r="I10" s="63">
        <f>COUNTIFS('GAME-Regular Sea.'!$A$4:$A$25,I$3,'GAME-Regular Sea.'!$K$4:$K$25,$A10,'GAME-Regular Sea.'!$O$4:$O$25,"&gt;=30")</f>
        <v>0</v>
      </c>
      <c r="J10" s="18"/>
    </row>
    <row r="11" spans="1:10" s="2" customFormat="1" ht="12.6" customHeight="1">
      <c r="A11" s="32" t="s">
        <v>113</v>
      </c>
      <c r="B11" s="27">
        <f t="shared" si="0"/>
        <v>0</v>
      </c>
      <c r="C11" s="33" t="s">
        <v>73</v>
      </c>
      <c r="D11" s="18"/>
      <c r="E11" s="33" t="s">
        <v>73</v>
      </c>
      <c r="F11" s="18"/>
      <c r="G11" s="33" t="s">
        <v>73</v>
      </c>
      <c r="H11" s="18"/>
      <c r="I11" s="63">
        <f>COUNTIFS('GAME-Regular Sea.'!$A$4:$A$25,I$3,'GAME-Regular Sea.'!$K$4:$K$25,$A11,'GAME-Regular Sea.'!$O$4:$O$25,"&gt;=30")</f>
        <v>0</v>
      </c>
      <c r="J11" s="18"/>
    </row>
    <row r="12" spans="1:10" s="2" customFormat="1" ht="12.6" customHeight="1">
      <c r="A12" s="32" t="s">
        <v>102</v>
      </c>
      <c r="B12" s="27">
        <f t="shared" si="0"/>
        <v>1</v>
      </c>
      <c r="C12" s="33" t="s">
        <v>73</v>
      </c>
      <c r="D12" s="18"/>
      <c r="E12" s="33" t="s">
        <v>73</v>
      </c>
      <c r="F12" s="18"/>
      <c r="G12" s="33" t="s">
        <v>73</v>
      </c>
      <c r="H12" s="18"/>
      <c r="I12" s="63">
        <f>COUNTIFS('GAME-Regular Sea.'!$A$4:$A$25,I$3,'GAME-Regular Sea.'!$K$4:$K$25,$A12,'GAME-Regular Sea.'!$O$4:$O$25,"&gt;=30")</f>
        <v>1</v>
      </c>
      <c r="J12" s="40" t="s">
        <v>145</v>
      </c>
    </row>
    <row r="13" spans="1:10" s="2" customFormat="1" ht="12.6" customHeight="1">
      <c r="A13" s="2" t="s">
        <v>80</v>
      </c>
      <c r="B13" s="27">
        <f t="shared" si="0"/>
        <v>1</v>
      </c>
      <c r="C13" s="63">
        <f>COUNTIFS('GAME-Regular Sea.'!$A$4:$A$25,C$3,'GAME-Regular Sea.'!$K$4:$K$25,$A13,'GAME-Regular Sea.'!$O$4:$O$25,"&gt;=30")</f>
        <v>1</v>
      </c>
      <c r="D13" s="18" t="s">
        <v>137</v>
      </c>
      <c r="E13" s="33" t="s">
        <v>73</v>
      </c>
      <c r="F13" s="19"/>
      <c r="G13" s="33" t="s">
        <v>73</v>
      </c>
      <c r="H13" s="19"/>
      <c r="I13" s="63">
        <f>COUNTIFS('GAME-Regular Sea.'!$A$4:$A$25,I$3,'GAME-Regular Sea.'!$K$4:$K$25,$A13,'GAME-Regular Sea.'!$O$4:$O$25,"&gt;=30")</f>
        <v>0</v>
      </c>
      <c r="J13" s="19"/>
    </row>
    <row r="14" spans="1:10" s="2" customFormat="1" ht="12.6" customHeight="1">
      <c r="A14" s="2" t="s">
        <v>79</v>
      </c>
      <c r="B14" s="27">
        <f t="shared" si="0"/>
        <v>3</v>
      </c>
      <c r="C14" s="63">
        <f>COUNTIFS('GAME-Regular Sea.'!$A$4:$A$25,C$3,'GAME-Regular Sea.'!$K$4:$K$25,$A14,'GAME-Regular Sea.'!$O$4:$O$25,"&gt;=30")</f>
        <v>3</v>
      </c>
      <c r="D14" s="18" t="s">
        <v>138</v>
      </c>
      <c r="E14" s="33" t="s">
        <v>73</v>
      </c>
      <c r="F14" s="19"/>
      <c r="G14" s="33" t="s">
        <v>73</v>
      </c>
      <c r="H14" s="19"/>
      <c r="I14" s="63">
        <f>COUNTIFS('GAME-Regular Sea.'!$A$4:$A$25,I$3,'GAME-Regular Sea.'!$K$4:$K$25,$A14,'GAME-Regular Sea.'!$O$4:$O$25,"&gt;=30")</f>
        <v>0</v>
      </c>
      <c r="J14" s="19"/>
    </row>
    <row r="15" spans="1:10" s="2" customFormat="1" ht="12.6" customHeight="1">
      <c r="A15" s="2" t="s">
        <v>77</v>
      </c>
      <c r="B15" s="27">
        <f t="shared" si="0"/>
        <v>1</v>
      </c>
      <c r="C15" s="63">
        <f>COUNTIFS('GAME-Regular Sea.'!$A$4:$A$25,C$3,'GAME-Regular Sea.'!$K$4:$K$25,$A15,'GAME-Regular Sea.'!$O$4:$O$25,"&gt;=30")</f>
        <v>1</v>
      </c>
      <c r="D15" s="18" t="s">
        <v>137</v>
      </c>
      <c r="E15" s="33" t="s">
        <v>73</v>
      </c>
      <c r="F15" s="19"/>
      <c r="G15" s="33" t="s">
        <v>73</v>
      </c>
      <c r="H15" s="19"/>
      <c r="I15" s="63">
        <f>COUNTIFS('GAME-Regular Sea.'!$A$4:$A$25,I$3,'GAME-Regular Sea.'!$K$4:$K$25,$A15,'GAME-Regular Sea.'!$O$4:$O$25,"&gt;=30")</f>
        <v>0</v>
      </c>
      <c r="J15" s="19"/>
    </row>
    <row r="16" spans="1:10" s="2" customFormat="1" ht="12.6" customHeight="1">
      <c r="A16" s="2" t="s">
        <v>78</v>
      </c>
      <c r="B16" s="27">
        <f t="shared" si="0"/>
        <v>0</v>
      </c>
      <c r="C16" s="63">
        <f>COUNTIFS('GAME-Regular Sea.'!$A$4:$A$25,C$3,'GAME-Regular Sea.'!$K$4:$K$25,$A16,'GAME-Regular Sea.'!$O$4:$O$25,"&gt;=30")</f>
        <v>0</v>
      </c>
      <c r="D16" s="3"/>
      <c r="E16" s="33" t="s">
        <v>73</v>
      </c>
      <c r="F16" s="19"/>
      <c r="G16" s="33" t="s">
        <v>73</v>
      </c>
      <c r="H16" s="19"/>
      <c r="I16" s="33" t="s">
        <v>73</v>
      </c>
      <c r="J16" s="19"/>
    </row>
    <row r="17" spans="1:10" s="2" customFormat="1" ht="12.6" customHeight="1">
      <c r="A17" s="2" t="s">
        <v>61</v>
      </c>
      <c r="B17" s="27">
        <f t="shared" si="0"/>
        <v>0</v>
      </c>
      <c r="C17" s="63">
        <f>COUNTIFS('GAME-Regular Sea.'!$A$4:$A$25,C$3,'GAME-Regular Sea.'!$K$4:$K$25,$A17,'GAME-Regular Sea.'!$O$4:$O$25,"&gt;=30")</f>
        <v>0</v>
      </c>
      <c r="D17" s="3"/>
      <c r="E17" s="33" t="s">
        <v>73</v>
      </c>
      <c r="F17" s="19"/>
      <c r="G17" s="33" t="s">
        <v>73</v>
      </c>
      <c r="H17" s="19"/>
      <c r="I17" s="33" t="s">
        <v>73</v>
      </c>
      <c r="J17" s="19"/>
    </row>
    <row r="18" spans="1:10" s="2" customFormat="1" ht="12.6" customHeight="1">
      <c r="A18" s="2" t="s">
        <v>62</v>
      </c>
      <c r="B18" s="27">
        <f t="shared" si="0"/>
        <v>1</v>
      </c>
      <c r="C18" s="63">
        <f>COUNTIFS('GAME-Regular Sea.'!$A$4:$A$25,C$3,'GAME-Regular Sea.'!$K$4:$K$25,$A18,'GAME-Regular Sea.'!$O$4:$O$25,"&gt;=30")</f>
        <v>1</v>
      </c>
      <c r="D18" s="3" t="s">
        <v>139</v>
      </c>
      <c r="E18" s="33" t="s">
        <v>73</v>
      </c>
      <c r="F18" s="19"/>
      <c r="G18" s="33" t="s">
        <v>73</v>
      </c>
      <c r="H18" s="19"/>
      <c r="I18" s="33" t="s">
        <v>73</v>
      </c>
      <c r="J18" s="19"/>
    </row>
    <row r="19" spans="1:10" s="2" customFormat="1" ht="12.6" customHeight="1">
      <c r="A19" s="2" t="s">
        <v>63</v>
      </c>
      <c r="B19" s="27">
        <f t="shared" si="0"/>
        <v>0</v>
      </c>
      <c r="C19" s="63">
        <f>COUNTIFS('GAME-Regular Sea.'!$A$4:$A$25,C$3,'GAME-Regular Sea.'!$K$4:$K$25,$A19,'GAME-Regular Sea.'!$O$4:$O$25,"&gt;=30")</f>
        <v>0</v>
      </c>
      <c r="D19" s="3"/>
      <c r="E19" s="33" t="s">
        <v>73</v>
      </c>
      <c r="F19" s="19"/>
      <c r="G19" s="33" t="s">
        <v>73</v>
      </c>
      <c r="H19" s="19"/>
      <c r="I19" s="33" t="s">
        <v>73</v>
      </c>
      <c r="J19" s="19"/>
    </row>
    <row r="20" spans="1:10" s="2" customFormat="1" ht="12.6" customHeight="1">
      <c r="A20" s="2" t="s">
        <v>64</v>
      </c>
      <c r="B20" s="27">
        <f t="shared" si="0"/>
        <v>0</v>
      </c>
      <c r="C20" s="63">
        <f>COUNTIFS('GAME-Regular Sea.'!$A$4:$A$25,C$3,'GAME-Regular Sea.'!$K$4:$K$25,$A20,'GAME-Regular Sea.'!$O$4:$O$25,"&gt;=30")</f>
        <v>0</v>
      </c>
      <c r="D20" s="3"/>
      <c r="E20" s="33" t="s">
        <v>73</v>
      </c>
      <c r="F20" s="19"/>
      <c r="G20" s="33" t="s">
        <v>73</v>
      </c>
      <c r="H20" s="19"/>
      <c r="I20" s="33" t="s">
        <v>73</v>
      </c>
      <c r="J20" s="19"/>
    </row>
    <row r="21" spans="1:10" s="2" customFormat="1" ht="12.6" customHeight="1">
      <c r="A21" s="2" t="s">
        <v>65</v>
      </c>
      <c r="B21" s="27">
        <f t="shared" si="0"/>
        <v>0</v>
      </c>
      <c r="C21" s="63">
        <f>COUNTIFS('GAME-Regular Sea.'!$A$4:$A$25,C$3,'GAME-Regular Sea.'!$K$4:$K$25,$A21,'GAME-Regular Sea.'!$O$4:$O$25,"&gt;=30")</f>
        <v>0</v>
      </c>
      <c r="D21" s="3"/>
      <c r="E21" s="33" t="s">
        <v>73</v>
      </c>
      <c r="F21" s="19"/>
      <c r="G21" s="33" t="s">
        <v>73</v>
      </c>
      <c r="H21" s="19"/>
      <c r="I21" s="33" t="s">
        <v>73</v>
      </c>
      <c r="J21" s="19"/>
    </row>
    <row r="22" spans="1:10" s="2" customFormat="1" ht="12.6" customHeight="1">
      <c r="A22" s="2" t="s">
        <v>66</v>
      </c>
      <c r="B22" s="27">
        <f t="shared" si="0"/>
        <v>0</v>
      </c>
      <c r="C22" s="63">
        <f>COUNTIFS('GAME-Regular Sea.'!$A$4:$A$25,C$3,'GAME-Regular Sea.'!$K$4:$K$25,$A22,'GAME-Regular Sea.'!$O$4:$O$25,"&gt;=30")</f>
        <v>0</v>
      </c>
      <c r="D22" s="3"/>
      <c r="E22" s="33" t="s">
        <v>73</v>
      </c>
      <c r="F22" s="19"/>
      <c r="G22" s="33" t="s">
        <v>73</v>
      </c>
      <c r="H22" s="19"/>
      <c r="I22" s="33" t="s">
        <v>73</v>
      </c>
      <c r="J22" s="19"/>
    </row>
    <row r="23" spans="1:10" s="2" customFormat="1" ht="12.6" customHeight="1">
      <c r="A23" s="2" t="s">
        <v>67</v>
      </c>
      <c r="B23" s="27">
        <f t="shared" si="0"/>
        <v>0</v>
      </c>
      <c r="C23" s="63">
        <f>COUNTIFS('GAME-Regular Sea.'!$A$4:$A$25,C$3,'GAME-Regular Sea.'!$K$4:$K$25,$A23,'GAME-Regular Sea.'!$O$4:$O$25,"&gt;=30")</f>
        <v>0</v>
      </c>
      <c r="D23" s="3"/>
      <c r="E23" s="33" t="s">
        <v>73</v>
      </c>
      <c r="F23" s="19"/>
      <c r="G23" s="33" t="s">
        <v>73</v>
      </c>
      <c r="H23" s="19"/>
      <c r="I23" s="33" t="s">
        <v>73</v>
      </c>
      <c r="J23" s="19"/>
    </row>
    <row r="24" spans="1:10" s="2" customFormat="1" ht="12.6" customHeight="1">
      <c r="A24" s="2" t="s">
        <v>68</v>
      </c>
      <c r="B24" s="27">
        <f t="shared" si="0"/>
        <v>0</v>
      </c>
      <c r="C24" s="63">
        <f>COUNTIFS('GAME-Regular Sea.'!$A$4:$A$25,C$3,'GAME-Regular Sea.'!$K$4:$K$25,$A24,'GAME-Regular Sea.'!$O$4:$O$25,"&gt;=30")</f>
        <v>0</v>
      </c>
      <c r="D24" s="3"/>
      <c r="E24" s="33" t="s">
        <v>73</v>
      </c>
      <c r="F24" s="19"/>
      <c r="G24" s="33" t="s">
        <v>73</v>
      </c>
      <c r="H24" s="19"/>
      <c r="I24" s="33" t="s">
        <v>73</v>
      </c>
      <c r="J24" s="19"/>
    </row>
    <row r="25" spans="1:10" s="2" customFormat="1" ht="12.6" customHeight="1">
      <c r="A25" s="2" t="s">
        <v>69</v>
      </c>
      <c r="B25" s="27">
        <f t="shared" si="0"/>
        <v>0</v>
      </c>
      <c r="C25" s="63">
        <f>COUNTIFS('GAME-Regular Sea.'!$A$4:$A$25,C$3,'GAME-Regular Sea.'!$K$4:$K$25,$A25,'GAME-Regular Sea.'!$O$4:$O$25,"&gt;=30")</f>
        <v>0</v>
      </c>
      <c r="D25" s="3"/>
      <c r="E25" s="33" t="s">
        <v>73</v>
      </c>
      <c r="F25" s="19"/>
      <c r="G25" s="33" t="s">
        <v>73</v>
      </c>
      <c r="H25" s="19"/>
      <c r="I25" s="33" t="s">
        <v>73</v>
      </c>
      <c r="J25" s="19"/>
    </row>
    <row r="26" spans="1:10" s="2" customFormat="1" ht="12.6" customHeight="1">
      <c r="A26" s="2" t="s">
        <v>70</v>
      </c>
      <c r="B26" s="27">
        <f t="shared" si="0"/>
        <v>1</v>
      </c>
      <c r="C26" s="63">
        <f>COUNTIFS('GAME-Regular Sea.'!$A$4:$A$25,C$3,'GAME-Regular Sea.'!$K$4:$K$25,$A26,'GAME-Regular Sea.'!$O$4:$O$25,"&gt;=30")</f>
        <v>1</v>
      </c>
      <c r="D26" s="3" t="s">
        <v>140</v>
      </c>
      <c r="E26" s="33" t="s">
        <v>73</v>
      </c>
      <c r="F26" s="19"/>
      <c r="G26" s="33" t="s">
        <v>73</v>
      </c>
      <c r="H26" s="19"/>
      <c r="I26" s="33" t="s">
        <v>73</v>
      </c>
      <c r="J26" s="19"/>
    </row>
    <row r="27" spans="1:10" s="2" customFormat="1" ht="12.6" customHeight="1">
      <c r="A27" s="2" t="s">
        <v>10</v>
      </c>
      <c r="B27" s="27">
        <f t="shared" si="0"/>
        <v>1</v>
      </c>
      <c r="C27" s="63">
        <f>COUNTIFS('GAME-Regular Sea.'!$A$4:$A$25,C$3,'GAME-Regular Sea.'!$K$4:$K$25,$A27,'GAME-Regular Sea.'!$O$4:$O$25,"&gt;=30")</f>
        <v>1</v>
      </c>
      <c r="D27" s="3" t="s">
        <v>140</v>
      </c>
      <c r="E27" s="33" t="s">
        <v>73</v>
      </c>
      <c r="F27" s="19"/>
      <c r="G27" s="33" t="s">
        <v>73</v>
      </c>
      <c r="H27" s="19"/>
      <c r="I27" s="33" t="s">
        <v>73</v>
      </c>
      <c r="J27" s="19"/>
    </row>
    <row r="28" spans="1:10" s="2" customFormat="1" ht="12.6" customHeight="1">
      <c r="A28" s="2" t="s">
        <v>11</v>
      </c>
      <c r="B28" s="27">
        <f t="shared" si="0"/>
        <v>5</v>
      </c>
      <c r="C28" s="63">
        <f>COUNTIFS('GAME-Regular Sea.'!$A$4:$A$25,C$3,'GAME-Regular Sea.'!$K$4:$K$25,$A28,'GAME-Regular Sea.'!$O$4:$O$25,"&gt;=30")</f>
        <v>5</v>
      </c>
      <c r="D28" s="3" t="s">
        <v>141</v>
      </c>
      <c r="E28" s="33" t="s">
        <v>73</v>
      </c>
      <c r="F28" s="19"/>
      <c r="G28" s="63">
        <f>COUNTIFS('GAME-Regular Sea.'!$A$4:$A$25,G$3,'GAME-Regular Sea.'!$K$4:$K$25,$A28,'GAME-Regular Sea.'!$O$4:$O$25,"&gt;=30")</f>
        <v>0</v>
      </c>
      <c r="H28" s="19"/>
      <c r="I28" s="33" t="s">
        <v>73</v>
      </c>
      <c r="J28" s="19"/>
    </row>
    <row r="29" spans="1:10" s="2" customFormat="1" ht="12.6" customHeight="1">
      <c r="A29" s="2" t="s">
        <v>12</v>
      </c>
      <c r="B29" s="27">
        <f t="shared" si="0"/>
        <v>2</v>
      </c>
      <c r="C29" s="63">
        <f>COUNTIFS('GAME-Regular Sea.'!$A$4:$A$25,C$3,'GAME-Regular Sea.'!$K$4:$K$25,$A29,'GAME-Regular Sea.'!$O$4:$O$25,"&gt;=30")</f>
        <v>2</v>
      </c>
      <c r="D29" s="3" t="s">
        <v>142</v>
      </c>
      <c r="E29" s="33" t="s">
        <v>73</v>
      </c>
      <c r="F29" s="19"/>
      <c r="G29" s="63">
        <f>COUNTIFS('GAME-Regular Sea.'!$A$4:$A$25,G$3,'GAME-Regular Sea.'!$K$4:$K$25,$A29,'GAME-Regular Sea.'!$O$4:$O$25,"&gt;=30")</f>
        <v>0</v>
      </c>
      <c r="H29" s="19"/>
      <c r="I29" s="33" t="s">
        <v>73</v>
      </c>
      <c r="J29" s="19"/>
    </row>
    <row r="30" spans="1:10" s="2" customFormat="1" ht="12.6" customHeight="1">
      <c r="A30" s="2" t="s">
        <v>13</v>
      </c>
      <c r="B30" s="27">
        <f t="shared" si="0"/>
        <v>1</v>
      </c>
      <c r="C30" s="63">
        <f>COUNTIFS('GAME-Regular Sea.'!$A$4:$A$25,C$3,'GAME-Regular Sea.'!$K$4:$K$25,$A30,'GAME-Regular Sea.'!$O$4:$O$25,"&gt;=30")</f>
        <v>1</v>
      </c>
      <c r="D30" s="3" t="s">
        <v>140</v>
      </c>
      <c r="E30" s="33" t="s">
        <v>73</v>
      </c>
      <c r="F30" s="19"/>
      <c r="G30" s="33" t="s">
        <v>73</v>
      </c>
      <c r="H30" s="19"/>
      <c r="I30" s="33" t="s">
        <v>73</v>
      </c>
      <c r="J30" s="19"/>
    </row>
    <row r="31" spans="1:10" s="2" customFormat="1" ht="12.6" customHeight="1">
      <c r="A31" s="2" t="s">
        <v>14</v>
      </c>
      <c r="B31" s="27">
        <f t="shared" si="0"/>
        <v>1</v>
      </c>
      <c r="C31" s="63">
        <f>COUNTIFS('GAME-Regular Sea.'!$A$4:$A$25,C$3,'GAME-Regular Sea.'!$K$4:$K$25,$A31,'GAME-Regular Sea.'!$O$4:$O$25,"&gt;=30")</f>
        <v>1</v>
      </c>
      <c r="D31" s="3" t="s">
        <v>140</v>
      </c>
      <c r="E31" s="33" t="s">
        <v>73</v>
      </c>
      <c r="F31" s="19"/>
      <c r="G31" s="33" t="s">
        <v>73</v>
      </c>
      <c r="H31" s="19"/>
      <c r="I31" s="33" t="s">
        <v>73</v>
      </c>
      <c r="J31" s="19"/>
    </row>
    <row r="32" spans="1:10" s="2" customFormat="1" ht="12.6" customHeight="1">
      <c r="A32" s="2" t="s">
        <v>15</v>
      </c>
      <c r="B32" s="27">
        <f t="shared" si="0"/>
        <v>0</v>
      </c>
      <c r="C32" s="63">
        <f>COUNTIFS('GAME-Regular Sea.'!$A$4:$A$25,C$3,'GAME-Regular Sea.'!$K$4:$K$25,$A32,'GAME-Regular Sea.'!$O$4:$O$25,"&gt;=30")</f>
        <v>0</v>
      </c>
      <c r="D32" s="3"/>
      <c r="E32" s="33" t="s">
        <v>73</v>
      </c>
      <c r="F32" s="19"/>
      <c r="G32" s="33" t="s">
        <v>73</v>
      </c>
      <c r="H32" s="19"/>
      <c r="I32" s="33" t="s">
        <v>73</v>
      </c>
      <c r="J32" s="19"/>
    </row>
    <row r="33" spans="1:10" s="2" customFormat="1" ht="12.6" customHeight="1">
      <c r="A33" s="2" t="s">
        <v>16</v>
      </c>
      <c r="B33" s="27">
        <f t="shared" si="0"/>
        <v>1</v>
      </c>
      <c r="C33" s="63">
        <f>COUNTIFS('GAME-Regular Sea.'!$A$4:$A$25,C$3,'GAME-Regular Sea.'!$K$4:$K$25,$A33,'GAME-Regular Sea.'!$O$4:$O$25,"&gt;=30")</f>
        <v>1</v>
      </c>
      <c r="D33" s="3" t="s">
        <v>143</v>
      </c>
      <c r="E33" s="33" t="s">
        <v>73</v>
      </c>
      <c r="F33" s="19"/>
      <c r="G33" s="33" t="s">
        <v>73</v>
      </c>
      <c r="H33" s="19"/>
      <c r="I33" s="33" t="s">
        <v>73</v>
      </c>
      <c r="J33" s="19"/>
    </row>
    <row r="34" spans="1:10" s="2" customFormat="1" ht="12.6" customHeight="1">
      <c r="A34" s="2" t="s">
        <v>17</v>
      </c>
      <c r="B34" s="27">
        <f t="shared" si="0"/>
        <v>0</v>
      </c>
      <c r="C34" s="63">
        <f>COUNTIFS('GAME-Regular Sea.'!$A$4:$A$25,C$3,'GAME-Regular Sea.'!$K$4:$K$25,$A34,'GAME-Regular Sea.'!$O$4:$O$25,"&gt;=30")</f>
        <v>0</v>
      </c>
      <c r="D34" s="3"/>
      <c r="E34" s="63">
        <f>COUNTIFS('GAME-Regular Sea.'!$A$4:$A$25,E$3,'GAME-Regular Sea.'!$K$4:$K$25,$A34,'GAME-Regular Sea.'!$O$4:$O$25,"&gt;=30")</f>
        <v>0</v>
      </c>
      <c r="F34" s="19"/>
      <c r="G34" s="33" t="s">
        <v>73</v>
      </c>
      <c r="H34" s="19"/>
      <c r="I34" s="33" t="s">
        <v>73</v>
      </c>
      <c r="J34" s="19"/>
    </row>
    <row r="35" spans="1:10" s="2" customFormat="1" ht="12.6" customHeight="1">
      <c r="A35" s="2" t="s">
        <v>59</v>
      </c>
      <c r="B35" s="27">
        <f t="shared" si="0"/>
        <v>0</v>
      </c>
      <c r="C35" s="63">
        <f>COUNTIFS('GAME-Regular Sea.'!$A$4:$A$25,C$3,'GAME-Regular Sea.'!$K$4:$K$25,$A35,'GAME-Regular Sea.'!$O$4:$O$25,"&gt;=30")</f>
        <v>0</v>
      </c>
      <c r="D35" s="3"/>
      <c r="E35" s="63">
        <f>COUNTIFS('GAME-Regular Sea.'!$A$4:$A$25,E$3,'GAME-Regular Sea.'!$K$4:$K$25,$A35,'GAME-Regular Sea.'!$O$4:$O$25,"&gt;=30")</f>
        <v>0</v>
      </c>
      <c r="F35" s="19"/>
      <c r="G35" s="33" t="s">
        <v>73</v>
      </c>
      <c r="H35" s="19"/>
      <c r="I35" s="33" t="s">
        <v>73</v>
      </c>
      <c r="J35" s="19"/>
    </row>
    <row r="36" spans="1:10" s="2" customFormat="1" ht="12.6" customHeight="1">
      <c r="A36" s="2" t="s">
        <v>60</v>
      </c>
      <c r="B36" s="27">
        <f t="shared" si="0"/>
        <v>0</v>
      </c>
      <c r="C36" s="63">
        <f>COUNTIFS('GAME-Regular Sea.'!$A$4:$A$25,C$3,'GAME-Regular Sea.'!$K$4:$K$25,$A36,'GAME-Regular Sea.'!$O$4:$O$25,"&gt;=30")</f>
        <v>0</v>
      </c>
      <c r="D36" s="3"/>
      <c r="E36" s="63">
        <f>COUNTIFS('GAME-Regular Sea.'!$A$4:$A$25,E$3,'GAME-Regular Sea.'!$K$4:$K$25,$A36,'GAME-Regular Sea.'!$O$4:$O$25,"&gt;=30")</f>
        <v>0</v>
      </c>
      <c r="F36" s="19"/>
      <c r="G36" s="33" t="s">
        <v>73</v>
      </c>
      <c r="H36" s="19"/>
      <c r="I36" s="33" t="s">
        <v>73</v>
      </c>
      <c r="J36" s="19"/>
    </row>
    <row r="37" spans="1:10" s="2" customFormat="1" ht="12.6" customHeight="1">
      <c r="A37" s="2" t="s">
        <v>51</v>
      </c>
      <c r="B37" s="27">
        <f t="shared" si="0"/>
        <v>0</v>
      </c>
      <c r="C37" s="63">
        <f>COUNTIFS('GAME-Regular Sea.'!$A$4:$A$25,C$3,'GAME-Regular Sea.'!$K$4:$K$25,$A37,'GAME-Regular Sea.'!$O$4:$O$25,"&gt;=30")</f>
        <v>0</v>
      </c>
      <c r="D37" s="3"/>
      <c r="E37" s="63">
        <f>COUNTIFS('GAME-Regular Sea.'!$A$4:$A$25,E$3,'GAME-Regular Sea.'!$K$4:$K$25,$A37,'GAME-Regular Sea.'!$O$4:$O$25,"&gt;=30")</f>
        <v>0</v>
      </c>
      <c r="F37" s="19"/>
      <c r="G37" s="33" t="s">
        <v>73</v>
      </c>
      <c r="H37" s="19"/>
      <c r="I37" s="33" t="s">
        <v>73</v>
      </c>
      <c r="J37" s="19"/>
    </row>
    <row r="38" spans="1:10" s="2" customFormat="1" ht="12.6" customHeight="1">
      <c r="A38" s="2" t="s">
        <v>52</v>
      </c>
      <c r="B38" s="27">
        <f t="shared" si="0"/>
        <v>0</v>
      </c>
      <c r="C38" s="63">
        <f>COUNTIFS('GAME-Regular Sea.'!$A$4:$A$25,C$3,'GAME-Regular Sea.'!$K$4:$K$25,$A38,'GAME-Regular Sea.'!$O$4:$O$25,"&gt;=30")</f>
        <v>0</v>
      </c>
      <c r="D38" s="3"/>
      <c r="E38" s="63">
        <f>COUNTIFS('GAME-Regular Sea.'!$A$4:$A$25,E$3,'GAME-Regular Sea.'!$K$4:$K$25,$A38,'GAME-Regular Sea.'!$O$4:$O$25,"&gt;=30")</f>
        <v>0</v>
      </c>
      <c r="F38" s="19"/>
      <c r="G38" s="33" t="s">
        <v>73</v>
      </c>
      <c r="H38" s="19"/>
      <c r="I38" s="33" t="s">
        <v>73</v>
      </c>
      <c r="J38" s="19"/>
    </row>
    <row r="39" spans="1:10" s="2" customFormat="1" ht="12.6" customHeight="1">
      <c r="A39" s="2" t="s">
        <v>53</v>
      </c>
      <c r="B39" s="27">
        <f t="shared" si="0"/>
        <v>0</v>
      </c>
      <c r="C39" s="63">
        <f>COUNTIFS('GAME-Regular Sea.'!$A$4:$A$25,C$3,'GAME-Regular Sea.'!$K$4:$K$25,$A39,'GAME-Regular Sea.'!$O$4:$O$25,"&gt;=30")</f>
        <v>0</v>
      </c>
      <c r="D39" s="3"/>
      <c r="E39" s="63">
        <f>COUNTIFS('GAME-Regular Sea.'!$A$4:$A$25,E$3,'GAME-Regular Sea.'!$K$4:$K$25,$A39,'GAME-Regular Sea.'!$O$4:$O$25,"&gt;=30")</f>
        <v>0</v>
      </c>
      <c r="F39" s="19"/>
      <c r="G39" s="33" t="s">
        <v>73</v>
      </c>
      <c r="H39" s="19"/>
      <c r="I39" s="33" t="s">
        <v>73</v>
      </c>
      <c r="J39" s="19"/>
    </row>
    <row r="40" spans="1:10" s="2" customFormat="1" ht="12.6" customHeight="1">
      <c r="A40" s="2" t="s">
        <v>54</v>
      </c>
      <c r="B40" s="27">
        <f t="shared" si="0"/>
        <v>0</v>
      </c>
      <c r="C40" s="63">
        <f>COUNTIFS('GAME-Regular Sea.'!$A$4:$A$25,C$3,'GAME-Regular Sea.'!$K$4:$K$25,$A40,'GAME-Regular Sea.'!$O$4:$O$25,"&gt;=30")</f>
        <v>0</v>
      </c>
      <c r="D40" s="3"/>
      <c r="E40" s="63">
        <f>COUNTIFS('GAME-Regular Sea.'!$A$4:$A$25,E$3,'GAME-Regular Sea.'!$K$4:$K$25,$A40,'GAME-Regular Sea.'!$O$4:$O$25,"&gt;=30")</f>
        <v>0</v>
      </c>
      <c r="F40" s="19"/>
      <c r="G40" s="33" t="s">
        <v>73</v>
      </c>
      <c r="H40" s="19"/>
      <c r="I40" s="33" t="s">
        <v>73</v>
      </c>
      <c r="J40" s="19"/>
    </row>
    <row r="41" spans="1:10" s="2" customFormat="1" ht="12.6" customHeight="1">
      <c r="A41" s="2" t="s">
        <v>55</v>
      </c>
      <c r="B41" s="27">
        <f t="shared" si="0"/>
        <v>0</v>
      </c>
      <c r="C41" s="63">
        <f>COUNTIFS('GAME-Regular Sea.'!$A$4:$A$25,C$3,'GAME-Regular Sea.'!$K$4:$K$25,$A41,'GAME-Regular Sea.'!$O$4:$O$25,"&gt;=30")</f>
        <v>0</v>
      </c>
      <c r="D41" s="3"/>
      <c r="E41" s="63">
        <f>COUNTIFS('GAME-Regular Sea.'!$A$4:$A$25,E$3,'GAME-Regular Sea.'!$K$4:$K$25,$A41,'GAME-Regular Sea.'!$O$4:$O$25,"&gt;=30")</f>
        <v>0</v>
      </c>
      <c r="F41" s="19"/>
      <c r="G41" s="33" t="s">
        <v>73</v>
      </c>
      <c r="H41" s="19"/>
      <c r="I41" s="33" t="s">
        <v>73</v>
      </c>
      <c r="J41" s="19"/>
    </row>
    <row r="42" spans="1:10" s="2" customFormat="1" ht="12.6" customHeight="1">
      <c r="A42" s="2" t="s">
        <v>56</v>
      </c>
      <c r="B42" s="27">
        <f t="shared" si="0"/>
        <v>0</v>
      </c>
      <c r="C42" s="63">
        <f>COUNTIFS('GAME-Regular Sea.'!$A$4:$A$25,C$3,'GAME-Regular Sea.'!$K$4:$K$25,$A42,'GAME-Regular Sea.'!$O$4:$O$25,"&gt;=30")</f>
        <v>0</v>
      </c>
      <c r="D42" s="3"/>
      <c r="E42" s="63">
        <f>COUNTIFS('GAME-Regular Sea.'!$A$4:$A$25,E$3,'GAME-Regular Sea.'!$K$4:$K$25,$A42,'GAME-Regular Sea.'!$O$4:$O$25,"&gt;=30")</f>
        <v>0</v>
      </c>
      <c r="F42" s="19"/>
      <c r="G42" s="33" t="s">
        <v>73</v>
      </c>
      <c r="H42" s="19"/>
      <c r="I42" s="33" t="s">
        <v>73</v>
      </c>
      <c r="J42" s="19"/>
    </row>
    <row r="43" spans="1:10" s="2" customFormat="1" ht="12.6" customHeight="1">
      <c r="A43" s="2" t="s">
        <v>57</v>
      </c>
      <c r="B43" s="27">
        <f t="shared" si="0"/>
        <v>0</v>
      </c>
      <c r="C43" s="63">
        <f>COUNTIFS('GAME-Regular Sea.'!$A$4:$A$25,C$3,'GAME-Regular Sea.'!$K$4:$K$25,$A43,'GAME-Regular Sea.'!$O$4:$O$25,"&gt;=30")</f>
        <v>0</v>
      </c>
      <c r="D43" s="3"/>
      <c r="E43" s="33" t="s">
        <v>73</v>
      </c>
      <c r="F43" s="19"/>
      <c r="G43" s="33" t="s">
        <v>73</v>
      </c>
      <c r="H43" s="19"/>
      <c r="I43" s="33" t="s">
        <v>73</v>
      </c>
      <c r="J43" s="19"/>
    </row>
    <row r="44" spans="1:10" s="2" customFormat="1" ht="12.6" customHeight="1">
      <c r="A44" s="2" t="s">
        <v>58</v>
      </c>
      <c r="B44" s="27">
        <f t="shared" si="0"/>
        <v>0</v>
      </c>
      <c r="C44" s="63">
        <f>COUNTIFS('GAME-Regular Sea.'!$A$4:$A$25,C$3,'GAME-Regular Sea.'!$K$4:$K$25,$A44,'GAME-Regular Sea.'!$O$4:$O$25,"&gt;=30")</f>
        <v>0</v>
      </c>
      <c r="D44" s="3"/>
      <c r="E44" s="33" t="s">
        <v>73</v>
      </c>
      <c r="F44" s="19"/>
      <c r="G44" s="33" t="s">
        <v>73</v>
      </c>
      <c r="H44" s="19"/>
      <c r="I44" s="33" t="s">
        <v>73</v>
      </c>
      <c r="J44" s="19"/>
    </row>
    <row r="45" spans="1:10" ht="12.6" customHeight="1">
      <c r="A45" s="2" t="s">
        <v>71</v>
      </c>
      <c r="B45" s="27">
        <f t="shared" si="0"/>
        <v>0</v>
      </c>
      <c r="C45" s="63">
        <f>COUNTIFS('GAME-Regular Sea.'!$A$4:$A$25,C$3,'GAME-Regular Sea.'!$K$4:$K$25,$A45,'GAME-Regular Sea.'!$O$4:$O$25,"&gt;=30")</f>
        <v>0</v>
      </c>
      <c r="D45" s="3"/>
      <c r="E45" s="33" t="s">
        <v>73</v>
      </c>
      <c r="F45" s="19"/>
      <c r="G45" s="33" t="s">
        <v>73</v>
      </c>
      <c r="H45" s="19"/>
      <c r="I45" s="33" t="s">
        <v>73</v>
      </c>
      <c r="J45" s="19"/>
    </row>
    <row r="46" spans="1:10" ht="12.6" customHeight="1">
      <c r="A46" s="2" t="s">
        <v>50</v>
      </c>
      <c r="B46" s="27">
        <f t="shared" si="0"/>
        <v>0</v>
      </c>
      <c r="C46" s="63">
        <f>COUNTIFS('GAME-Regular Sea.'!$A$4:$A$25,C$3,'GAME-Regular Sea.'!$K$4:$K$25,$A46,'GAME-Regular Sea.'!$O$4:$O$25,"&gt;=30")</f>
        <v>0</v>
      </c>
      <c r="D46" s="3"/>
      <c r="E46" s="33" t="s">
        <v>73</v>
      </c>
      <c r="F46" s="19"/>
      <c r="G46" s="33" t="s">
        <v>73</v>
      </c>
      <c r="H46" s="19"/>
      <c r="I46" s="33" t="s">
        <v>73</v>
      </c>
      <c r="J46" s="19"/>
    </row>
    <row r="47" spans="1:10" ht="12.6" customHeight="1">
      <c r="A47" s="2" t="s">
        <v>18</v>
      </c>
      <c r="B47" s="27">
        <f t="shared" si="0"/>
        <v>0</v>
      </c>
      <c r="C47" s="63">
        <f>COUNTIFS('GAME-Regular Sea.'!$A$4:$A$25,C$3,'GAME-Regular Sea.'!$K$4:$K$25,$A47,'GAME-Regular Sea.'!$O$4:$O$25,"&gt;=30")</f>
        <v>0</v>
      </c>
      <c r="D47" s="3"/>
      <c r="E47" s="33" t="s">
        <v>73</v>
      </c>
      <c r="F47" s="19"/>
      <c r="G47" s="33" t="s">
        <v>73</v>
      </c>
      <c r="H47" s="19"/>
      <c r="I47" s="33" t="s">
        <v>73</v>
      </c>
      <c r="J47" s="19"/>
    </row>
    <row r="48" spans="1:10" ht="12.6" customHeight="1">
      <c r="A48" s="2" t="s">
        <v>19</v>
      </c>
      <c r="B48" s="27">
        <f t="shared" si="0"/>
        <v>0</v>
      </c>
      <c r="C48" s="63">
        <f>COUNTIFS('GAME-Regular Sea.'!$A$4:$A$25,C$3,'GAME-Regular Sea.'!$K$4:$K$25,$A48,'GAME-Regular Sea.'!$O$4:$O$25,"&gt;=30")</f>
        <v>0</v>
      </c>
      <c r="D48" s="3"/>
      <c r="E48" s="33" t="s">
        <v>73</v>
      </c>
      <c r="F48" s="19"/>
      <c r="G48" s="33" t="s">
        <v>73</v>
      </c>
      <c r="H48" s="19"/>
      <c r="I48" s="33" t="s">
        <v>73</v>
      </c>
      <c r="J48" s="19"/>
    </row>
    <row r="49" spans="1:10" ht="12.6" customHeight="1">
      <c r="A49" s="2" t="s">
        <v>20</v>
      </c>
      <c r="B49" s="27">
        <f t="shared" si="0"/>
        <v>0</v>
      </c>
      <c r="C49" s="63">
        <f>COUNTIFS('GAME-Regular Sea.'!$A$4:$A$25,C$3,'GAME-Regular Sea.'!$K$4:$K$25,$A49,'GAME-Regular Sea.'!$O$4:$O$25,"&gt;=30")</f>
        <v>0</v>
      </c>
      <c r="D49" s="3"/>
      <c r="E49" s="33" t="s">
        <v>73</v>
      </c>
      <c r="F49" s="19"/>
      <c r="G49" s="33" t="s">
        <v>73</v>
      </c>
      <c r="H49" s="19"/>
      <c r="I49" s="33" t="s">
        <v>73</v>
      </c>
      <c r="J49" s="19"/>
    </row>
    <row r="50" spans="1:10" ht="12.6" customHeight="1">
      <c r="A50" s="2" t="s">
        <v>21</v>
      </c>
      <c r="B50" s="27">
        <f t="shared" si="0"/>
        <v>0</v>
      </c>
      <c r="C50" s="64">
        <f>COUNTIFS('GAME-Regular Sea.'!$A$4:$A$25,C$3,'GAME-Regular Sea.'!$K$4:$K$25,$A50,'GAME-Regular Sea.'!$O$4:$O$25,"&gt;=30")</f>
        <v>0</v>
      </c>
      <c r="D50" s="3"/>
      <c r="E50" s="33" t="s">
        <v>73</v>
      </c>
      <c r="F50" s="19"/>
      <c r="G50" s="33" t="s">
        <v>73</v>
      </c>
      <c r="H50" s="19"/>
      <c r="I50" s="33" t="s">
        <v>73</v>
      </c>
      <c r="J50" s="19"/>
    </row>
    <row r="51" spans="1:10" ht="12.6" customHeight="1">
      <c r="A51" s="2" t="s">
        <v>22</v>
      </c>
      <c r="B51" s="27">
        <f t="shared" si="0"/>
        <v>0</v>
      </c>
      <c r="C51" s="64">
        <f>COUNTIFS('GAME-Regular Sea.'!$A$4:$A$25,C$3,'GAME-Regular Sea.'!$K$4:$K$25,$A51,'GAME-Regular Sea.'!$O$4:$O$25,"&gt;=30")</f>
        <v>0</v>
      </c>
      <c r="D51" s="3"/>
      <c r="E51" s="33" t="s">
        <v>73</v>
      </c>
      <c r="F51" s="19"/>
      <c r="G51" s="33" t="s">
        <v>73</v>
      </c>
      <c r="H51" s="19"/>
      <c r="I51" s="33" t="s">
        <v>73</v>
      </c>
      <c r="J51" s="19"/>
    </row>
    <row r="52" spans="1:10" ht="12.6" customHeight="1">
      <c r="A52" s="2" t="s">
        <v>23</v>
      </c>
      <c r="B52" s="27">
        <f t="shared" si="0"/>
        <v>0</v>
      </c>
      <c r="C52" s="64">
        <f>COUNTIFS('GAME-Regular Sea.'!$A$4:$A$25,C$3,'GAME-Regular Sea.'!$K$4:$K$25,$A52,'GAME-Regular Sea.'!$O$4:$O$25,"&gt;=30")</f>
        <v>0</v>
      </c>
      <c r="D52" s="3"/>
      <c r="E52" s="33" t="s">
        <v>73</v>
      </c>
      <c r="F52" s="19"/>
      <c r="G52" s="33" t="s">
        <v>73</v>
      </c>
      <c r="H52" s="19"/>
      <c r="I52" s="33" t="s">
        <v>73</v>
      </c>
      <c r="J52" s="19"/>
    </row>
    <row r="53" spans="1:10" ht="12.6" customHeight="1">
      <c r="A53" s="2" t="s">
        <v>24</v>
      </c>
      <c r="B53" s="27">
        <f t="shared" si="0"/>
        <v>0</v>
      </c>
      <c r="C53" s="64">
        <f>COUNTIFS('GAME-Regular Sea.'!$A$4:$A$25,C$3,'GAME-Regular Sea.'!$K$4:$K$25,$A53,'GAME-Regular Sea.'!$O$4:$O$25,"&gt;=30")</f>
        <v>0</v>
      </c>
      <c r="D53" s="3"/>
      <c r="E53" s="33" t="s">
        <v>73</v>
      </c>
      <c r="F53" s="19"/>
      <c r="G53" s="33" t="s">
        <v>73</v>
      </c>
      <c r="H53" s="19"/>
      <c r="I53" s="33" t="s">
        <v>73</v>
      </c>
      <c r="J53" s="19"/>
    </row>
    <row r="54" spans="1:10" ht="12.6" customHeight="1">
      <c r="A54" s="2" t="s">
        <v>25</v>
      </c>
      <c r="B54" s="27">
        <f t="shared" si="0"/>
        <v>0</v>
      </c>
      <c r="C54" s="64">
        <f>COUNTIFS('GAME-Regular Sea.'!$A$4:$A$25,C$3,'GAME-Regular Sea.'!$K$4:$K$25,$A54,'GAME-Regular Sea.'!$O$4:$O$25,"&gt;=30")</f>
        <v>0</v>
      </c>
      <c r="D54" s="3"/>
      <c r="E54" s="33" t="s">
        <v>73</v>
      </c>
      <c r="F54" s="19"/>
      <c r="G54" s="33" t="s">
        <v>73</v>
      </c>
      <c r="H54" s="19"/>
      <c r="I54" s="33" t="s">
        <v>73</v>
      </c>
      <c r="J54" s="19"/>
    </row>
    <row r="55" spans="1:10" ht="12.6" customHeight="1">
      <c r="A55" s="2" t="s">
        <v>26</v>
      </c>
      <c r="B55" s="27">
        <f t="shared" ref="B55:B81" si="1">SUM(C55:J55)</f>
        <v>0</v>
      </c>
      <c r="C55" s="64">
        <f>COUNTIFS('GAME-Regular Sea.'!$A$4:$A$25,C$3,'GAME-Regular Sea.'!$K$4:$K$25,$A55,'GAME-Regular Sea.'!$O$4:$O$25,"&gt;=30")</f>
        <v>0</v>
      </c>
      <c r="D55" s="3"/>
      <c r="E55" s="33" t="s">
        <v>73</v>
      </c>
      <c r="F55" s="19"/>
      <c r="G55" s="33" t="s">
        <v>73</v>
      </c>
      <c r="H55" s="19"/>
      <c r="I55" s="33" t="s">
        <v>73</v>
      </c>
      <c r="J55" s="19"/>
    </row>
    <row r="56" spans="1:10" ht="12.6" customHeight="1">
      <c r="A56" s="2" t="s">
        <v>27</v>
      </c>
      <c r="B56" s="27">
        <f t="shared" si="1"/>
        <v>0</v>
      </c>
      <c r="C56" s="64">
        <f>COUNTIFS('GAME-Regular Sea.'!$A$4:$A$25,C$3,'GAME-Regular Sea.'!$K$4:$K$25,$A56,'GAME-Regular Sea.'!$O$4:$O$25,"&gt;=30")</f>
        <v>0</v>
      </c>
      <c r="D56" s="3"/>
      <c r="E56" s="33" t="s">
        <v>73</v>
      </c>
      <c r="F56" s="19"/>
      <c r="G56" s="33" t="s">
        <v>73</v>
      </c>
      <c r="H56" s="19"/>
      <c r="I56" s="33" t="s">
        <v>73</v>
      </c>
      <c r="J56" s="19"/>
    </row>
    <row r="57" spans="1:10" ht="12.6" customHeight="1">
      <c r="A57" s="2" t="s">
        <v>28</v>
      </c>
      <c r="B57" s="27">
        <f t="shared" si="1"/>
        <v>0</v>
      </c>
      <c r="C57" s="64">
        <f>COUNTIFS('GAME-Regular Sea.'!$A$4:$A$25,C$3,'GAME-Regular Sea.'!$K$4:$K$25,$A57,'GAME-Regular Sea.'!$O$4:$O$25,"&gt;=30")</f>
        <v>0</v>
      </c>
      <c r="D57" s="3"/>
      <c r="E57" s="33" t="s">
        <v>73</v>
      </c>
      <c r="F57" s="19"/>
      <c r="G57" s="33" t="s">
        <v>73</v>
      </c>
      <c r="H57" s="19"/>
      <c r="I57" s="33" t="s">
        <v>73</v>
      </c>
      <c r="J57" s="19"/>
    </row>
    <row r="58" spans="1:10" ht="12.6" customHeight="1">
      <c r="A58" s="2" t="s">
        <v>29</v>
      </c>
      <c r="B58" s="27">
        <f t="shared" si="1"/>
        <v>0</v>
      </c>
      <c r="C58" s="64">
        <f>COUNTIFS('GAME-Regular Sea.'!$A$4:$A$25,C$3,'GAME-Regular Sea.'!$K$4:$K$25,$A58,'GAME-Regular Sea.'!$O$4:$O$25,"&gt;=30")</f>
        <v>0</v>
      </c>
      <c r="D58" s="3"/>
      <c r="E58" s="33" t="s">
        <v>73</v>
      </c>
      <c r="F58" s="19"/>
      <c r="G58" s="33" t="s">
        <v>73</v>
      </c>
      <c r="H58" s="19"/>
      <c r="I58" s="33" t="s">
        <v>73</v>
      </c>
      <c r="J58" s="19"/>
    </row>
    <row r="59" spans="1:10" ht="12.6" customHeight="1">
      <c r="A59" s="2" t="s">
        <v>30</v>
      </c>
      <c r="B59" s="27">
        <f t="shared" si="1"/>
        <v>0</v>
      </c>
      <c r="C59" s="64">
        <f>COUNTIFS('GAME-Regular Sea.'!$A$4:$A$25,C$3,'GAME-Regular Sea.'!$K$4:$K$25,$A59,'GAME-Regular Sea.'!$O$4:$O$25,"&gt;=30")</f>
        <v>0</v>
      </c>
      <c r="D59" s="3"/>
      <c r="E59" s="33" t="s">
        <v>73</v>
      </c>
      <c r="F59" s="19"/>
      <c r="G59" s="33" t="s">
        <v>73</v>
      </c>
      <c r="H59" s="19"/>
      <c r="I59" s="33" t="s">
        <v>73</v>
      </c>
      <c r="J59" s="19"/>
    </row>
    <row r="60" spans="1:10" ht="12.6" customHeight="1">
      <c r="A60" s="2" t="s">
        <v>31</v>
      </c>
      <c r="B60" s="27">
        <f t="shared" si="1"/>
        <v>0</v>
      </c>
      <c r="C60" s="64">
        <f>COUNTIFS('GAME-Regular Sea.'!$A$4:$A$25,C$3,'GAME-Regular Sea.'!$K$4:$K$25,$A60,'GAME-Regular Sea.'!$O$4:$O$25,"&gt;=30")</f>
        <v>0</v>
      </c>
      <c r="D60" s="3"/>
      <c r="E60" s="33" t="s">
        <v>73</v>
      </c>
      <c r="F60" s="19"/>
      <c r="G60" s="33" t="s">
        <v>73</v>
      </c>
      <c r="H60" s="19"/>
      <c r="I60" s="33" t="s">
        <v>73</v>
      </c>
      <c r="J60" s="19"/>
    </row>
    <row r="61" spans="1:10" ht="12.6" customHeight="1">
      <c r="A61" s="2" t="s">
        <v>32</v>
      </c>
      <c r="B61" s="27">
        <f t="shared" si="1"/>
        <v>0</v>
      </c>
      <c r="C61" s="64">
        <f>COUNTIFS('GAME-Regular Sea.'!$A$4:$A$25,C$3,'GAME-Regular Sea.'!$K$4:$K$25,$A61,'GAME-Regular Sea.'!$O$4:$O$25,"&gt;=30")</f>
        <v>0</v>
      </c>
      <c r="D61" s="3"/>
      <c r="E61" s="33" t="s">
        <v>73</v>
      </c>
      <c r="F61" s="19"/>
      <c r="G61" s="33" t="s">
        <v>73</v>
      </c>
      <c r="H61" s="19"/>
      <c r="I61" s="33" t="s">
        <v>73</v>
      </c>
      <c r="J61" s="19"/>
    </row>
    <row r="62" spans="1:10" ht="12.6" customHeight="1">
      <c r="A62" s="2" t="s">
        <v>33</v>
      </c>
      <c r="B62" s="27">
        <f t="shared" si="1"/>
        <v>0</v>
      </c>
      <c r="C62" s="64">
        <f>COUNTIFS('GAME-Regular Sea.'!$A$4:$A$25,C$3,'GAME-Regular Sea.'!$K$4:$K$25,$A62,'GAME-Regular Sea.'!$O$4:$O$25,"&gt;=30")</f>
        <v>0</v>
      </c>
      <c r="D62" s="3"/>
      <c r="E62" s="33" t="s">
        <v>73</v>
      </c>
      <c r="F62" s="19"/>
      <c r="G62" s="33" t="s">
        <v>73</v>
      </c>
      <c r="H62" s="19"/>
      <c r="I62" s="33" t="s">
        <v>73</v>
      </c>
      <c r="J62" s="19"/>
    </row>
    <row r="63" spans="1:10" ht="12.6" customHeight="1">
      <c r="A63" s="2" t="s">
        <v>34</v>
      </c>
      <c r="B63" s="27">
        <f t="shared" si="1"/>
        <v>0</v>
      </c>
      <c r="C63" s="64">
        <f>COUNTIFS('GAME-Regular Sea.'!$A$4:$A$25,C$3,'GAME-Regular Sea.'!$K$4:$K$25,$A63,'GAME-Regular Sea.'!$O$4:$O$25,"&gt;=30")</f>
        <v>0</v>
      </c>
      <c r="D63" s="3"/>
      <c r="E63" s="33" t="s">
        <v>73</v>
      </c>
      <c r="F63" s="19"/>
      <c r="G63" s="33" t="s">
        <v>73</v>
      </c>
      <c r="H63" s="19"/>
      <c r="I63" s="33" t="s">
        <v>73</v>
      </c>
      <c r="J63" s="19"/>
    </row>
    <row r="64" spans="1:10" ht="12.6" customHeight="1">
      <c r="A64" s="2" t="s">
        <v>35</v>
      </c>
      <c r="B64" s="27">
        <f t="shared" si="1"/>
        <v>0</v>
      </c>
      <c r="C64" s="64">
        <f>COUNTIFS('GAME-Regular Sea.'!$A$4:$A$25,C$3,'GAME-Regular Sea.'!$K$4:$K$25,$A64,'GAME-Regular Sea.'!$O$4:$O$25,"&gt;=30")</f>
        <v>0</v>
      </c>
      <c r="D64" s="3"/>
      <c r="E64" s="33" t="s">
        <v>73</v>
      </c>
      <c r="F64" s="19"/>
      <c r="G64" s="33" t="s">
        <v>73</v>
      </c>
      <c r="H64" s="19"/>
      <c r="I64" s="33" t="s">
        <v>73</v>
      </c>
      <c r="J64" s="19"/>
    </row>
    <row r="65" spans="1:10" ht="12.6" customHeight="1">
      <c r="A65" s="2" t="s">
        <v>36</v>
      </c>
      <c r="B65" s="27">
        <f t="shared" si="1"/>
        <v>0</v>
      </c>
      <c r="C65" s="64">
        <f>COUNTIFS('GAME-Regular Sea.'!$A$4:$A$25,C$3,'GAME-Regular Sea.'!$K$4:$K$25,$A65,'GAME-Regular Sea.'!$O$4:$O$25,"&gt;=30")</f>
        <v>0</v>
      </c>
      <c r="D65" s="3"/>
      <c r="E65" s="33" t="s">
        <v>73</v>
      </c>
      <c r="F65" s="19"/>
      <c r="G65" s="33" t="s">
        <v>73</v>
      </c>
      <c r="H65" s="19"/>
      <c r="I65" s="33" t="s">
        <v>73</v>
      </c>
      <c r="J65" s="19"/>
    </row>
    <row r="66" spans="1:10" ht="12.6" customHeight="1">
      <c r="A66" s="2" t="s">
        <v>37</v>
      </c>
      <c r="B66" s="27">
        <f t="shared" si="1"/>
        <v>0</v>
      </c>
      <c r="C66" s="64">
        <f>COUNTIFS('GAME-Regular Sea.'!$A$4:$A$25,C$3,'GAME-Regular Sea.'!$K$4:$K$25,$A66,'GAME-Regular Sea.'!$O$4:$O$25,"&gt;=30")</f>
        <v>0</v>
      </c>
      <c r="D66" s="3"/>
      <c r="E66" s="33" t="s">
        <v>73</v>
      </c>
      <c r="F66" s="19"/>
      <c r="G66" s="33" t="s">
        <v>73</v>
      </c>
      <c r="H66" s="19"/>
      <c r="I66" s="33" t="s">
        <v>73</v>
      </c>
      <c r="J66" s="19"/>
    </row>
    <row r="67" spans="1:10" ht="12.6" customHeight="1">
      <c r="A67" s="2" t="s">
        <v>38</v>
      </c>
      <c r="B67" s="27">
        <f t="shared" si="1"/>
        <v>0</v>
      </c>
      <c r="C67" s="64">
        <f>COUNTIFS('GAME-Regular Sea.'!$A$4:$A$25,C$3,'GAME-Regular Sea.'!$K$4:$K$25,$A67,'GAME-Regular Sea.'!$O$4:$O$25,"&gt;=30")</f>
        <v>0</v>
      </c>
      <c r="D67" s="3"/>
      <c r="E67" s="33" t="s">
        <v>73</v>
      </c>
      <c r="F67" s="19"/>
      <c r="G67" s="33" t="s">
        <v>73</v>
      </c>
      <c r="H67" s="19"/>
      <c r="I67" s="33" t="s">
        <v>73</v>
      </c>
      <c r="J67" s="19"/>
    </row>
    <row r="68" spans="1:10" ht="12.6" customHeight="1">
      <c r="A68" s="2" t="s">
        <v>39</v>
      </c>
      <c r="B68" s="27">
        <f t="shared" si="1"/>
        <v>0</v>
      </c>
      <c r="C68" s="64">
        <f>COUNTIFS('GAME-Regular Sea.'!$A$4:$A$25,C$3,'GAME-Regular Sea.'!$K$4:$K$25,$A68,'GAME-Regular Sea.'!$O$4:$O$25,"&gt;=30")</f>
        <v>0</v>
      </c>
      <c r="D68" s="3"/>
      <c r="E68" s="33" t="s">
        <v>73</v>
      </c>
      <c r="F68" s="19"/>
      <c r="G68" s="33" t="s">
        <v>73</v>
      </c>
      <c r="H68" s="19"/>
      <c r="I68" s="33" t="s">
        <v>73</v>
      </c>
      <c r="J68" s="19"/>
    </row>
    <row r="69" spans="1:10" ht="12.6" customHeight="1">
      <c r="A69" s="2" t="s">
        <v>40</v>
      </c>
      <c r="B69" s="27">
        <f t="shared" si="1"/>
        <v>1</v>
      </c>
      <c r="C69" s="64">
        <f>COUNTIFS('GAME-Regular Sea.'!$A$4:$A$25,C$3,'GAME-Regular Sea.'!$K$4:$K$25,$A69,'GAME-Regular Sea.'!$O$4:$O$25,"&gt;=30")</f>
        <v>1</v>
      </c>
      <c r="D69" s="3" t="s">
        <v>144</v>
      </c>
      <c r="E69" s="33" t="s">
        <v>73</v>
      </c>
      <c r="F69" s="19"/>
      <c r="G69" s="33" t="s">
        <v>73</v>
      </c>
      <c r="H69" s="19"/>
      <c r="I69" s="33" t="s">
        <v>73</v>
      </c>
      <c r="J69" s="19"/>
    </row>
    <row r="70" spans="1:10" ht="12.6" customHeight="1">
      <c r="A70" s="2" t="s">
        <v>41</v>
      </c>
      <c r="B70" s="27">
        <f t="shared" si="1"/>
        <v>0</v>
      </c>
      <c r="C70" s="64">
        <f>COUNTIFS('GAME-Regular Sea.'!$A$4:$A$25,C$3,'GAME-Regular Sea.'!$K$4:$K$25,$A70,'GAME-Regular Sea.'!$O$4:$O$25,"&gt;=30")</f>
        <v>0</v>
      </c>
      <c r="D70" s="3"/>
      <c r="E70" s="33" t="s">
        <v>73</v>
      </c>
      <c r="F70" s="19"/>
      <c r="G70" s="33" t="s">
        <v>73</v>
      </c>
      <c r="H70" s="19"/>
      <c r="I70" s="33" t="s">
        <v>73</v>
      </c>
      <c r="J70" s="19"/>
    </row>
    <row r="71" spans="1:10" ht="12.6" customHeight="1">
      <c r="A71" s="2" t="s">
        <v>42</v>
      </c>
      <c r="B71" s="27">
        <f t="shared" si="1"/>
        <v>0</v>
      </c>
      <c r="C71" s="64">
        <f>COUNTIFS('GAME-Regular Sea.'!$A$4:$A$25,C$3,'GAME-Regular Sea.'!$K$4:$K$25,$A71,'GAME-Regular Sea.'!$O$4:$O$25,"&gt;=30")</f>
        <v>0</v>
      </c>
      <c r="D71" s="3"/>
      <c r="E71" s="33" t="s">
        <v>73</v>
      </c>
      <c r="F71" s="19"/>
      <c r="G71" s="33" t="s">
        <v>73</v>
      </c>
      <c r="H71" s="19"/>
      <c r="I71" s="33" t="s">
        <v>73</v>
      </c>
      <c r="J71" s="19"/>
    </row>
    <row r="72" spans="1:10" ht="12.6" customHeight="1">
      <c r="A72" s="2" t="s">
        <v>43</v>
      </c>
      <c r="B72" s="27">
        <f t="shared" si="1"/>
        <v>0</v>
      </c>
      <c r="C72" s="64">
        <f>COUNTIFS('GAME-Regular Sea.'!$A$4:$A$25,C$3,'GAME-Regular Sea.'!$K$4:$K$25,$A72,'GAME-Regular Sea.'!$O$4:$O$25,"&gt;=30")</f>
        <v>0</v>
      </c>
      <c r="D72" s="3"/>
      <c r="E72" s="33" t="s">
        <v>73</v>
      </c>
      <c r="F72" s="19"/>
      <c r="G72" s="33" t="s">
        <v>73</v>
      </c>
      <c r="H72" s="19"/>
      <c r="I72" s="33" t="s">
        <v>73</v>
      </c>
      <c r="J72" s="19"/>
    </row>
    <row r="73" spans="1:10" ht="12.6" customHeight="1">
      <c r="A73" s="2" t="s">
        <v>44</v>
      </c>
      <c r="B73" s="27">
        <f t="shared" si="1"/>
        <v>0</v>
      </c>
      <c r="C73" s="64">
        <f>COUNTIFS('GAME-Regular Sea.'!$A$4:$A$25,C$3,'GAME-Regular Sea.'!$K$4:$K$25,$A73,'GAME-Regular Sea.'!$O$4:$O$25,"&gt;=30")</f>
        <v>0</v>
      </c>
      <c r="D73" s="3"/>
      <c r="E73" s="33" t="s">
        <v>73</v>
      </c>
      <c r="F73" s="19"/>
      <c r="G73" s="33" t="s">
        <v>73</v>
      </c>
      <c r="H73" s="19"/>
      <c r="I73" s="33" t="s">
        <v>73</v>
      </c>
      <c r="J73" s="19"/>
    </row>
    <row r="74" spans="1:10" ht="12.6" customHeight="1">
      <c r="A74" s="2" t="s">
        <v>45</v>
      </c>
      <c r="B74" s="27">
        <f t="shared" si="1"/>
        <v>0</v>
      </c>
      <c r="C74" s="64">
        <f>COUNTIFS('GAME-Regular Sea.'!$A$4:$A$25,C$3,'GAME-Regular Sea.'!$K$4:$K$25,$A74,'GAME-Regular Sea.'!$O$4:$O$25,"&gt;=30")</f>
        <v>0</v>
      </c>
      <c r="D74" s="3"/>
      <c r="E74" s="33" t="s">
        <v>73</v>
      </c>
      <c r="F74" s="19"/>
      <c r="G74" s="33" t="s">
        <v>73</v>
      </c>
      <c r="H74" s="19"/>
      <c r="I74" s="33" t="s">
        <v>73</v>
      </c>
      <c r="J74" s="19"/>
    </row>
    <row r="75" spans="1:10" ht="12.6" customHeight="1">
      <c r="A75" s="2" t="s">
        <v>46</v>
      </c>
      <c r="B75" s="27">
        <f t="shared" si="1"/>
        <v>0</v>
      </c>
      <c r="C75" s="64">
        <f>COUNTIFS('GAME-Regular Sea.'!$A$4:$A$25,C$3,'GAME-Regular Sea.'!$K$4:$K$25,$A75,'GAME-Regular Sea.'!$O$4:$O$25,"&gt;=30")</f>
        <v>0</v>
      </c>
      <c r="D75" s="3"/>
      <c r="E75" s="33" t="s">
        <v>73</v>
      </c>
      <c r="F75" s="19"/>
      <c r="G75" s="33" t="s">
        <v>73</v>
      </c>
      <c r="H75" s="19"/>
      <c r="I75" s="33" t="s">
        <v>73</v>
      </c>
      <c r="J75" s="19"/>
    </row>
    <row r="76" spans="1:10" ht="12.6" customHeight="1">
      <c r="A76" s="2" t="s">
        <v>47</v>
      </c>
      <c r="B76" s="27">
        <f t="shared" si="1"/>
        <v>0</v>
      </c>
      <c r="C76" s="64">
        <f>COUNTIFS('GAME-Regular Sea.'!$A$4:$A$25,C$3,'GAME-Regular Sea.'!$K$4:$K$25,$A76,'GAME-Regular Sea.'!$O$4:$O$25,"&gt;=30")</f>
        <v>0</v>
      </c>
      <c r="D76" s="3"/>
      <c r="E76" s="33" t="s">
        <v>73</v>
      </c>
      <c r="F76" s="19"/>
      <c r="G76" s="33" t="s">
        <v>73</v>
      </c>
      <c r="H76" s="19"/>
      <c r="I76" s="33" t="s">
        <v>73</v>
      </c>
      <c r="J76" s="19"/>
    </row>
    <row r="77" spans="1:10" ht="12.6" customHeight="1">
      <c r="A77" s="2" t="s">
        <v>48</v>
      </c>
      <c r="B77" s="27">
        <f t="shared" si="1"/>
        <v>0</v>
      </c>
      <c r="C77" s="64">
        <f>COUNTIFS('GAME-Regular Sea.'!$A$4:$A$25,C$3,'GAME-Regular Sea.'!$K$4:$K$25,$A77,'GAME-Regular Sea.'!$O$4:$O$25,"&gt;=30")</f>
        <v>0</v>
      </c>
      <c r="D77" s="3"/>
      <c r="E77" s="33" t="s">
        <v>73</v>
      </c>
      <c r="F77" s="19"/>
      <c r="G77" s="33" t="s">
        <v>73</v>
      </c>
      <c r="H77" s="19"/>
      <c r="I77" s="33" t="s">
        <v>73</v>
      </c>
      <c r="J77" s="19"/>
    </row>
    <row r="78" spans="1:10" ht="12.6" customHeight="1">
      <c r="A78" s="2" t="s">
        <v>74</v>
      </c>
      <c r="B78" s="27">
        <f t="shared" si="1"/>
        <v>0</v>
      </c>
      <c r="C78" s="64">
        <f>COUNTIFS('GAME-Regular Sea.'!$A$4:$A$25,C$3,'GAME-Regular Sea.'!$K$4:$K$25,$A78,'GAME-Regular Sea.'!$O$4:$O$25,"&gt;=30")</f>
        <v>0</v>
      </c>
      <c r="D78" s="3"/>
      <c r="E78" s="33" t="s">
        <v>73</v>
      </c>
      <c r="F78" s="19"/>
      <c r="G78" s="33" t="s">
        <v>73</v>
      </c>
      <c r="H78" s="19"/>
      <c r="I78" s="33" t="s">
        <v>73</v>
      </c>
      <c r="J78" s="19"/>
    </row>
    <row r="79" spans="1:10" ht="12.6" customHeight="1">
      <c r="A79" s="2" t="s">
        <v>75</v>
      </c>
      <c r="B79" s="27">
        <f t="shared" si="1"/>
        <v>0</v>
      </c>
      <c r="C79" s="64">
        <f>COUNTIFS('GAME-Regular Sea.'!$A$4:$A$25,C$3,'GAME-Regular Sea.'!$K$4:$K$25,$A79,'GAME-Regular Sea.'!$O$4:$O$25,"&gt;=30")</f>
        <v>0</v>
      </c>
      <c r="D79" s="3"/>
      <c r="E79" s="33" t="s">
        <v>73</v>
      </c>
      <c r="F79" s="19"/>
      <c r="G79" s="33" t="s">
        <v>73</v>
      </c>
      <c r="H79" s="19"/>
      <c r="I79" s="33" t="s">
        <v>73</v>
      </c>
      <c r="J79" s="19"/>
    </row>
    <row r="80" spans="1:10" ht="12.6" customHeight="1">
      <c r="A80" s="2" t="s">
        <v>76</v>
      </c>
      <c r="B80" s="27">
        <f t="shared" si="1"/>
        <v>0</v>
      </c>
      <c r="C80" s="64">
        <f>COUNTIFS('GAME-Regular Sea.'!$A$4:$A$25,C$3,'GAME-Regular Sea.'!$K$4:$K$25,$A80,'GAME-Regular Sea.'!$O$4:$O$25,"&gt;=30")</f>
        <v>0</v>
      </c>
      <c r="D80" s="3"/>
      <c r="E80" s="33" t="s">
        <v>73</v>
      </c>
      <c r="F80" s="18"/>
      <c r="G80" s="33" t="s">
        <v>73</v>
      </c>
      <c r="H80" s="18"/>
      <c r="I80" s="33" t="s">
        <v>73</v>
      </c>
      <c r="J80" s="18"/>
    </row>
    <row r="81" spans="1:10" ht="12.6" customHeight="1">
      <c r="A81" s="2" t="s">
        <v>82</v>
      </c>
      <c r="B81" s="27">
        <f t="shared" si="1"/>
        <v>0</v>
      </c>
      <c r="C81" s="64">
        <f>COUNTIFS('GAME-Regular Sea.'!$A$4:$A$25,C$3,'GAME-Regular Sea.'!$K$4:$K$25,$A81,'GAME-Regular Sea.'!$O$4:$O$25,"&gt;=30")</f>
        <v>0</v>
      </c>
      <c r="D81" s="3"/>
      <c r="E81" s="33" t="s">
        <v>73</v>
      </c>
      <c r="F81" s="18"/>
      <c r="G81" s="33" t="s">
        <v>73</v>
      </c>
      <c r="H81" s="18"/>
      <c r="I81" s="33" t="s">
        <v>73</v>
      </c>
      <c r="J81" s="18"/>
    </row>
    <row r="82" spans="1:10" ht="12.6" customHeight="1">
      <c r="A82" s="2" t="s">
        <v>163</v>
      </c>
      <c r="B82" s="27">
        <f t="shared" ref="B82:B89" si="2">SUM(C82:J82)</f>
        <v>0</v>
      </c>
      <c r="C82" s="64">
        <f>COUNTIFS('GAME-Regular Sea.'!$A$4:$A$25,C$3,'GAME-Regular Sea.'!$K$4:$K$25,$A82,'GAME-Regular Sea.'!$O$4:$O$25,"&gt;=30")</f>
        <v>0</v>
      </c>
      <c r="D82" s="3"/>
      <c r="E82" s="33" t="s">
        <v>73</v>
      </c>
      <c r="F82" s="18"/>
      <c r="G82" s="33" t="s">
        <v>73</v>
      </c>
      <c r="H82" s="18"/>
      <c r="I82" s="33" t="s">
        <v>73</v>
      </c>
      <c r="J82" s="18"/>
    </row>
    <row r="83" spans="1:10" ht="12.6" customHeight="1">
      <c r="A83" s="2" t="s">
        <v>190</v>
      </c>
      <c r="B83" s="27">
        <f t="shared" si="2"/>
        <v>0</v>
      </c>
      <c r="C83" s="64">
        <f>COUNTIFS('GAME-Regular Sea.'!$A$4:$A$25,C$3,'GAME-Regular Sea.'!$K$4:$K$25,$A83,'GAME-Regular Sea.'!$O$4:$O$25,"&gt;=30")</f>
        <v>0</v>
      </c>
      <c r="D83" s="3"/>
      <c r="E83" s="33" t="s">
        <v>73</v>
      </c>
      <c r="F83" s="18"/>
      <c r="G83" s="33" t="s">
        <v>73</v>
      </c>
      <c r="H83" s="18"/>
      <c r="I83" s="33" t="s">
        <v>73</v>
      </c>
      <c r="J83" s="18"/>
    </row>
    <row r="84" spans="1:10" ht="12.6" customHeight="1">
      <c r="A84" s="2" t="s">
        <v>194</v>
      </c>
      <c r="B84" s="27">
        <f t="shared" si="2"/>
        <v>0</v>
      </c>
      <c r="C84" s="64">
        <f>COUNTIFS('GAME-Regular Sea.'!$A$4:$A$25,C$3,'GAME-Regular Sea.'!$K$4:$K$25,$A84,'GAME-Regular Sea.'!$O$4:$O$25,"&gt;=30")</f>
        <v>0</v>
      </c>
      <c r="D84" s="3"/>
      <c r="E84" s="33" t="s">
        <v>73</v>
      </c>
      <c r="F84" s="18"/>
      <c r="G84" s="33" t="s">
        <v>73</v>
      </c>
      <c r="H84" s="18"/>
      <c r="I84" s="33" t="s">
        <v>73</v>
      </c>
      <c r="J84" s="18"/>
    </row>
    <row r="85" spans="1:10" ht="12.6" customHeight="1">
      <c r="A85" s="2" t="s">
        <v>196</v>
      </c>
      <c r="B85" s="27">
        <f t="shared" si="2"/>
        <v>0</v>
      </c>
      <c r="C85" s="64">
        <f>COUNTIFS('GAME-Regular Sea.'!$A$4:$A$25,C$3,'GAME-Regular Sea.'!$K$4:$K$25,$A85,'GAME-Regular Sea.'!$O$4:$O$25,"&gt;=30")</f>
        <v>0</v>
      </c>
      <c r="D85" s="3"/>
      <c r="E85" s="33" t="s">
        <v>73</v>
      </c>
      <c r="F85" s="18"/>
      <c r="G85" s="33" t="s">
        <v>73</v>
      </c>
      <c r="H85" s="18"/>
      <c r="I85" s="33" t="s">
        <v>73</v>
      </c>
      <c r="J85" s="18"/>
    </row>
    <row r="86" spans="1:10" ht="12.6" customHeight="1">
      <c r="A86" s="2" t="s">
        <v>206</v>
      </c>
      <c r="B86" s="27">
        <f t="shared" si="2"/>
        <v>0</v>
      </c>
      <c r="C86" s="64">
        <f>COUNTIFS('GAME-Regular Sea.'!$A$4:$A$25,C$3,'GAME-Regular Sea.'!$K$4:$K$25,$A86,'GAME-Regular Sea.'!$O$4:$O$25,"&gt;=30")</f>
        <v>0</v>
      </c>
      <c r="D86" s="3"/>
      <c r="E86" s="33" t="s">
        <v>73</v>
      </c>
      <c r="F86" s="18"/>
      <c r="G86" s="33" t="s">
        <v>73</v>
      </c>
      <c r="H86" s="18"/>
      <c r="I86" s="33" t="s">
        <v>73</v>
      </c>
      <c r="J86" s="18"/>
    </row>
    <row r="87" spans="1:10" ht="12.6" customHeight="1">
      <c r="A87" s="2" t="s">
        <v>207</v>
      </c>
      <c r="B87" s="27">
        <f t="shared" ref="B87" si="3">SUM(C87:J87)</f>
        <v>0</v>
      </c>
      <c r="C87" s="64">
        <f>COUNTIFS('GAME-Regular Sea.'!$A$4:$A$25,C$3,'GAME-Regular Sea.'!$K$4:$K$25,$A87,'GAME-Regular Sea.'!$O$4:$O$25,"&gt;=30")</f>
        <v>0</v>
      </c>
      <c r="D87" s="3"/>
      <c r="E87" s="33" t="s">
        <v>73</v>
      </c>
      <c r="F87" s="18"/>
      <c r="G87" s="33" t="s">
        <v>73</v>
      </c>
      <c r="H87" s="18"/>
      <c r="I87" s="33" t="s">
        <v>73</v>
      </c>
      <c r="J87" s="18"/>
    </row>
    <row r="88" spans="1:10" ht="12.6" customHeight="1">
      <c r="A88" s="2" t="s">
        <v>208</v>
      </c>
      <c r="B88" s="27">
        <f t="shared" si="2"/>
        <v>0</v>
      </c>
      <c r="C88" s="64">
        <f>COUNTIFS('GAME-Regular Sea.'!$A$4:$A$25,C$3,'GAME-Regular Sea.'!$K$4:$K$25,$A88,'GAME-Regular Sea.'!$O$4:$O$25,"&gt;=30")</f>
        <v>0</v>
      </c>
      <c r="D88" s="3"/>
      <c r="E88" s="33" t="s">
        <v>73</v>
      </c>
      <c r="F88" s="18"/>
      <c r="G88" s="33" t="s">
        <v>73</v>
      </c>
      <c r="H88" s="18"/>
      <c r="I88" s="33" t="s">
        <v>73</v>
      </c>
      <c r="J88" s="18"/>
    </row>
    <row r="89" spans="1:10" ht="12.6" customHeight="1">
      <c r="A89" s="2" t="s">
        <v>209</v>
      </c>
      <c r="B89" s="27">
        <f t="shared" si="2"/>
        <v>0</v>
      </c>
      <c r="C89" s="64">
        <f>COUNTIFS('GAME-Regular Sea.'!$A$4:$A$25,C$3,'GAME-Regular Sea.'!$K$4:$K$25,$A89,'GAME-Regular Sea.'!$O$4:$O$25,"&gt;=30")</f>
        <v>0</v>
      </c>
      <c r="D89" s="3"/>
      <c r="E89" s="33" t="s">
        <v>73</v>
      </c>
      <c r="F89" s="18"/>
      <c r="G89" s="33" t="s">
        <v>73</v>
      </c>
      <c r="H89" s="18"/>
      <c r="I89" s="33" t="s">
        <v>73</v>
      </c>
      <c r="J89" s="18"/>
    </row>
    <row r="90" spans="1:10" ht="12.6" customHeight="1">
      <c r="A90" s="2" t="s">
        <v>210</v>
      </c>
      <c r="B90" s="27">
        <f t="shared" ref="B90" si="4">SUM(C90:J90)</f>
        <v>0</v>
      </c>
      <c r="C90" s="64">
        <f>COUNTIFS('GAME-Regular Sea.'!$A$4:$A$25,C$3,'GAME-Regular Sea.'!$K$4:$K$25,$A90,'GAME-Regular Sea.'!$O$4:$O$25,"&gt;=30")</f>
        <v>0</v>
      </c>
      <c r="D90" s="3"/>
      <c r="E90" s="33" t="s">
        <v>73</v>
      </c>
      <c r="F90" s="18"/>
      <c r="G90" s="33" t="s">
        <v>73</v>
      </c>
      <c r="H90" s="18"/>
      <c r="I90" s="33" t="s">
        <v>73</v>
      </c>
      <c r="J90" s="18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:H2">
    <cfRule type="containsText" dxfId="11" priority="16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8"/>
  <sheetViews>
    <sheetView workbookViewId="0">
      <selection activeCell="G8" sqref="G8"/>
    </sheetView>
  </sheetViews>
  <sheetFormatPr defaultColWidth="9.140625" defaultRowHeight="12.75"/>
  <cols>
    <col min="1" max="1" width="25.7109375" style="3" customWidth="1"/>
    <col min="2" max="6" width="6.5703125" style="2" customWidth="1"/>
    <col min="7" max="7" width="28.5703125" style="3" customWidth="1"/>
    <col min="8" max="9" width="22.2851562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61" t="s">
        <v>180</v>
      </c>
      <c r="B1" s="61"/>
      <c r="C1" s="61"/>
      <c r="D1" s="61"/>
      <c r="E1" s="61"/>
      <c r="F1" s="61"/>
      <c r="G1" s="61"/>
      <c r="H1" s="28" t="s">
        <v>165</v>
      </c>
      <c r="I1" s="29"/>
    </row>
    <row r="2" spans="1:11" ht="15" customHeight="1">
      <c r="A2" s="61"/>
      <c r="B2" s="61"/>
      <c r="C2" s="61"/>
      <c r="D2" s="61"/>
      <c r="E2" s="61"/>
      <c r="F2" s="61"/>
      <c r="G2" s="61"/>
      <c r="H2" s="35" t="s">
        <v>166</v>
      </c>
      <c r="I2" s="29"/>
    </row>
    <row r="3" spans="1:11" ht="13.5" customHeight="1">
      <c r="A3" s="1" t="s">
        <v>84</v>
      </c>
      <c r="B3" s="1" t="s">
        <v>105</v>
      </c>
      <c r="C3" s="22" t="s">
        <v>100</v>
      </c>
      <c r="D3" s="23" t="s">
        <v>101</v>
      </c>
      <c r="E3" s="24" t="s">
        <v>104</v>
      </c>
      <c r="F3" s="25" t="s">
        <v>103</v>
      </c>
      <c r="G3" s="1" t="s">
        <v>6</v>
      </c>
      <c r="H3" s="21" t="s">
        <v>98</v>
      </c>
      <c r="I3" s="30" t="b">
        <f>SUM(B3:B8)=COUNTIFS('GAME-Regular Sea.'!$O$4:$O$25,"&gt;=30")</f>
        <v>1</v>
      </c>
      <c r="K3" s="5"/>
    </row>
    <row r="4" spans="1:11" s="2" customFormat="1" ht="12.6" customHeight="1">
      <c r="A4" s="3" t="s">
        <v>85</v>
      </c>
      <c r="B4" s="27">
        <f>SUM(C4:F4)</f>
        <v>15</v>
      </c>
      <c r="C4" s="62">
        <f>COUNTIFS('GAME-Regular Sea.'!$A$4:$A$25,C$3,'GAME-Regular Sea.'!$D$4:$D$25,$A4,'GAME-Regular Sea.'!$O$4:$O$25,"&gt;=30")</f>
        <v>15</v>
      </c>
      <c r="D4" s="62">
        <f>COUNTIFS('GAME-Regular Sea.'!$A$4:$A$25,D$3,'GAME-Regular Sea.'!$D$4:$D$25,$A4,'GAME-Regular Sea.'!$O$4:$O$25,"&gt;=30")</f>
        <v>0</v>
      </c>
      <c r="E4" s="62">
        <f>COUNTIFS('GAME-Regular Sea.'!$A$4:$A$25,E$3,'GAME-Regular Sea.'!$D$4:$D$25,$A4,'GAME-Regular Sea.'!$O$4:$O$25,"&gt;=30")</f>
        <v>0</v>
      </c>
      <c r="F4" s="62">
        <f>COUNTIFS('GAME-Regular Sea.'!$A$4:$A$25,F$3,'GAME-Regular Sea.'!$D$4:$D$25,$A4,'GAME-Regular Sea.'!$O$4:$O$25,"&gt;=30")</f>
        <v>0</v>
      </c>
      <c r="G4" s="3"/>
      <c r="H4" s="3"/>
      <c r="I4" s="3"/>
      <c r="J4" s="3"/>
      <c r="K4" s="3"/>
    </row>
    <row r="5" spans="1:11" s="2" customFormat="1" ht="12.6" customHeight="1">
      <c r="A5" s="3" t="s">
        <v>129</v>
      </c>
      <c r="B5" s="27">
        <f>SUM(C5:F5)</f>
        <v>3</v>
      </c>
      <c r="C5" s="62">
        <f>COUNTIFS('GAME-Regular Sea.'!$A$4:$A$25,C$3,'GAME-Regular Sea.'!$D$4:$D$25,$A5,'GAME-Regular Sea.'!$O$4:$O$25,"&gt;=30")</f>
        <v>3</v>
      </c>
      <c r="D5" s="62">
        <f>COUNTIFS('GAME-Regular Sea.'!$A$4:$A$25,D$3,'GAME-Regular Sea.'!$D$4:$D$25,$A5,'GAME-Regular Sea.'!$O$4:$O$25,"&gt;=30")</f>
        <v>0</v>
      </c>
      <c r="E5" s="62">
        <f>COUNTIFS('GAME-Regular Sea.'!$A$4:$A$25,E$3,'GAME-Regular Sea.'!$D$4:$D$25,$A5,'GAME-Regular Sea.'!$O$4:$O$25,"&gt;=30")</f>
        <v>0</v>
      </c>
      <c r="F5" s="62">
        <f>COUNTIFS('GAME-Regular Sea.'!$A$4:$A$25,F$3,'GAME-Regular Sea.'!$D$4:$D$25,$A5,'GAME-Regular Sea.'!$O$4:$O$25,"&gt;=30")</f>
        <v>0</v>
      </c>
      <c r="G5" s="3"/>
      <c r="H5" s="3"/>
      <c r="I5" s="3"/>
      <c r="J5" s="3"/>
      <c r="K5" s="3"/>
    </row>
    <row r="6" spans="1:11" s="2" customFormat="1" ht="12.6" customHeight="1">
      <c r="A6" s="3" t="s">
        <v>94</v>
      </c>
      <c r="B6" s="27">
        <f>SUM(C6:F6)</f>
        <v>1</v>
      </c>
      <c r="C6" s="62">
        <f>COUNTIFS('GAME-Regular Sea.'!$A$4:$A$25,C$3,'GAME-Regular Sea.'!$D$4:$D$25,$A6,'GAME-Regular Sea.'!$O$4:$O$25,"&gt;=30")</f>
        <v>1</v>
      </c>
      <c r="D6" s="62">
        <f>COUNTIFS('GAME-Regular Sea.'!$A$4:$A$25,D$3,'GAME-Regular Sea.'!$D$4:$D$25,$A6,'GAME-Regular Sea.'!$O$4:$O$25,"&gt;=30")</f>
        <v>0</v>
      </c>
      <c r="E6" s="62">
        <f>COUNTIFS('GAME-Regular Sea.'!$A$4:$A$25,E$3,'GAME-Regular Sea.'!$D$4:$D$25,$A6,'GAME-Regular Sea.'!$O$4:$O$25,"&gt;=30")</f>
        <v>0</v>
      </c>
      <c r="F6" s="62">
        <f>COUNTIFS('GAME-Regular Sea.'!$A$4:$A$25,F$3,'GAME-Regular Sea.'!$D$4:$D$25,$A6,'GAME-Regular Sea.'!$O$4:$O$25,"&gt;=30")</f>
        <v>0</v>
      </c>
      <c r="G6" s="3"/>
      <c r="H6" s="3"/>
      <c r="I6" s="3"/>
      <c r="J6" s="3"/>
      <c r="K6" s="3"/>
    </row>
    <row r="7" spans="1:11" s="2" customFormat="1" ht="12.6" customHeight="1">
      <c r="A7" s="41" t="s">
        <v>136</v>
      </c>
      <c r="B7" s="27">
        <f>SUM(C7:F7)</f>
        <v>1</v>
      </c>
      <c r="C7" s="62">
        <f>COUNTIFS('GAME-Regular Sea.'!$A$4:$A$25,C$3,'GAME-Regular Sea.'!$D$4:$D$25,$A7,'GAME-Regular Sea.'!$O$4:$O$25,"&gt;=30")</f>
        <v>0</v>
      </c>
      <c r="D7" s="62">
        <f>COUNTIFS('GAME-Regular Sea.'!$A$4:$A$25,D$3,'GAME-Regular Sea.'!$D$4:$D$25,$A7,'GAME-Regular Sea.'!$O$4:$O$25,"&gt;=30")</f>
        <v>0</v>
      </c>
      <c r="E7" s="62">
        <f>COUNTIFS('GAME-Regular Sea.'!$A$4:$A$25,E$3,'GAME-Regular Sea.'!$D$4:$D$25,$A7,'GAME-Regular Sea.'!$O$4:$O$25,"&gt;=30")</f>
        <v>0</v>
      </c>
      <c r="F7" s="62">
        <f>COUNTIFS('GAME-Regular Sea.'!$A$4:$A$25,F$3,'GAME-Regular Sea.'!$D$4:$D$25,$A7,'GAME-Regular Sea.'!$O$4:$O$25,"&gt;=30")</f>
        <v>1</v>
      </c>
      <c r="G7" s="3"/>
      <c r="H7" s="3"/>
      <c r="I7" s="3"/>
      <c r="J7" s="3"/>
      <c r="K7" s="3"/>
    </row>
    <row r="8" spans="1:11" ht="12.6" customHeight="1">
      <c r="A8" s="1"/>
      <c r="B8" s="1"/>
      <c r="C8" s="1"/>
      <c r="D8" s="1"/>
      <c r="E8" s="1"/>
      <c r="F8" s="1"/>
      <c r="G8" s="1"/>
      <c r="H8" s="1"/>
      <c r="I8" s="1"/>
      <c r="K8" s="5"/>
    </row>
  </sheetData>
  <mergeCells count="1">
    <mergeCell ref="A1:G2"/>
  </mergeCells>
  <conditionalFormatting sqref="H2 I3">
    <cfRule type="containsText" dxfId="10" priority="24" stopIfTrue="1" operator="containsText" text="FAŁSZ">
      <formula>NOT(ISERROR(SEARCH("FAŁSZ",H2)))</formula>
    </cfRule>
  </conditionalFormatting>
  <conditionalFormatting sqref="H2">
    <cfRule type="containsText" dxfId="9" priority="1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12"/>
  <sheetViews>
    <sheetView workbookViewId="0">
      <selection activeCell="H5" sqref="H5"/>
    </sheetView>
  </sheetViews>
  <sheetFormatPr defaultColWidth="9.140625" defaultRowHeight="12.75"/>
  <cols>
    <col min="1" max="1" width="20.85546875" style="3" customWidth="1"/>
    <col min="2" max="2" width="5.85546875" style="2" bestFit="1" customWidth="1"/>
    <col min="3" max="7" width="6.5703125" style="2" customWidth="1"/>
    <col min="8" max="8" width="28.5703125" style="3" customWidth="1"/>
    <col min="9" max="10" width="22.710937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61" t="s">
        <v>181</v>
      </c>
      <c r="B1" s="61"/>
      <c r="C1" s="61"/>
      <c r="D1" s="61"/>
      <c r="E1" s="61"/>
      <c r="F1" s="61"/>
      <c r="G1" s="61"/>
      <c r="H1" s="61"/>
      <c r="I1" s="28" t="s">
        <v>165</v>
      </c>
      <c r="J1" s="29"/>
    </row>
    <row r="2" spans="1:12" ht="15" customHeight="1">
      <c r="A2" s="61"/>
      <c r="B2" s="61"/>
      <c r="C2" s="61"/>
      <c r="D2" s="61"/>
      <c r="E2" s="61"/>
      <c r="F2" s="61"/>
      <c r="G2" s="61"/>
      <c r="H2" s="61"/>
      <c r="I2" s="35" t="s">
        <v>166</v>
      </c>
      <c r="J2" s="29"/>
    </row>
    <row r="3" spans="1:12" ht="12.75" customHeight="1">
      <c r="A3" s="1" t="s">
        <v>72</v>
      </c>
      <c r="B3" s="1" t="s">
        <v>0</v>
      </c>
      <c r="C3" s="1" t="s">
        <v>105</v>
      </c>
      <c r="D3" s="22" t="s">
        <v>100</v>
      </c>
      <c r="E3" s="23" t="s">
        <v>101</v>
      </c>
      <c r="F3" s="24" t="s">
        <v>104</v>
      </c>
      <c r="G3" s="25" t="s">
        <v>103</v>
      </c>
      <c r="H3" s="1" t="s">
        <v>6</v>
      </c>
      <c r="I3" s="1"/>
      <c r="J3" s="30" t="b">
        <f>SUM(C3:C12)=COUNTIFS('GAME-Regular Sea.'!$O$4:$O$25,"&gt;=30")</f>
        <v>1</v>
      </c>
      <c r="L3" s="5"/>
    </row>
    <row r="4" spans="1:12" s="2" customFormat="1" ht="12.6" customHeight="1">
      <c r="A4" s="48" t="s">
        <v>127</v>
      </c>
      <c r="B4" s="51"/>
      <c r="C4" s="50">
        <f>SUM(D4:G4)</f>
        <v>9</v>
      </c>
      <c r="D4" s="65">
        <f>COUNTIFS('GAME-Regular Sea.'!$A$4:$A$25,D$3,'GAME-Regular Sea.'!$B$4:$B$25,$A4,'GAME-Regular Sea.'!$O$4:$O$25,"&gt;=30")</f>
        <v>9</v>
      </c>
      <c r="E4" s="65">
        <f>COUNTIFS('GAME-Regular Sea.'!$A$4:$A$25,E$3,'GAME-Regular Sea.'!$B$4:$B$25,$A4,'GAME-Regular Sea.'!$O$4:$O$25,"&gt;=30")</f>
        <v>0</v>
      </c>
      <c r="F4" s="65">
        <f>COUNTIFS('GAME-Regular Sea.'!$A$4:$A$25,F$3,'GAME-Regular Sea.'!$B$4:$B$25,$A4,'GAME-Regular Sea.'!$O$4:$O$25,"&gt;=30")</f>
        <v>0</v>
      </c>
      <c r="G4" s="65">
        <f>COUNTIFS('GAME-Regular Sea.'!$A$4:$A$25,G$3,'GAME-Regular Sea.'!$B$4:$B$25,$A4,'GAME-Regular Sea.'!$O$4:$O$25,"&gt;=30")</f>
        <v>0</v>
      </c>
      <c r="H4" s="3"/>
      <c r="J4" s="3"/>
      <c r="K4" s="3"/>
      <c r="L4" s="3"/>
    </row>
    <row r="5" spans="1:12" s="2" customFormat="1" ht="12.6" customHeight="1">
      <c r="A5" s="48" t="s">
        <v>126</v>
      </c>
      <c r="B5" s="51"/>
      <c r="C5" s="50">
        <f t="shared" ref="C5:C11" si="0">SUM(D5:G5)</f>
        <v>5</v>
      </c>
      <c r="D5" s="65">
        <f>COUNTIFS('GAME-Regular Sea.'!$A$4:$A$25,D$3,'GAME-Regular Sea.'!$B$4:$B$25,$A5,'GAME-Regular Sea.'!$O$4:$O$25,"&gt;=30")</f>
        <v>5</v>
      </c>
      <c r="E5" s="65">
        <f>COUNTIFS('GAME-Regular Sea.'!$A$4:$A$25,E$3,'GAME-Regular Sea.'!$B$4:$B$25,$A5,'GAME-Regular Sea.'!$O$4:$O$25,"&gt;=30")</f>
        <v>0</v>
      </c>
      <c r="F5" s="65">
        <f>COUNTIFS('GAME-Regular Sea.'!$A$4:$A$25,F$3,'GAME-Regular Sea.'!$B$4:$B$25,$A5,'GAME-Regular Sea.'!$O$4:$O$25,"&gt;=30")</f>
        <v>0</v>
      </c>
      <c r="G5" s="65">
        <f>COUNTIFS('GAME-Regular Sea.'!$A$4:$A$25,G$3,'GAME-Regular Sea.'!$B$4:$B$25,$A5,'GAME-Regular Sea.'!$O$4:$O$25,"&gt;=30")</f>
        <v>0</v>
      </c>
      <c r="H5" s="3"/>
      <c r="J5" s="3"/>
      <c r="K5" s="3"/>
      <c r="L5" s="3"/>
    </row>
    <row r="6" spans="1:12" s="2" customFormat="1" ht="12.6" customHeight="1">
      <c r="A6" s="3" t="s">
        <v>130</v>
      </c>
      <c r="C6" s="27">
        <f>SUM(D6:G6)</f>
        <v>1</v>
      </c>
      <c r="D6" s="64">
        <f>COUNTIFS('GAME-Regular Sea.'!$A$4:$A$25,D$3,'GAME-Regular Sea.'!$B$4:$B$25,$A6,'GAME-Regular Sea.'!$O$4:$O$25,"&gt;=30")</f>
        <v>1</v>
      </c>
      <c r="E6" s="64">
        <f>COUNTIFS('GAME-Regular Sea.'!$A$4:$A$25,E$3,'GAME-Regular Sea.'!$B$4:$B$25,$A6,'GAME-Regular Sea.'!$O$4:$O$25,"&gt;=30")</f>
        <v>0</v>
      </c>
      <c r="F6" s="64">
        <f>COUNTIFS('GAME-Regular Sea.'!$A$4:$A$25,F$3,'GAME-Regular Sea.'!$B$4:$B$25,$A6,'GAME-Regular Sea.'!$O$4:$O$25,"&gt;=30")</f>
        <v>0</v>
      </c>
      <c r="G6" s="64">
        <f>COUNTIFS('GAME-Regular Sea.'!$A$4:$A$25,G$3,'GAME-Regular Sea.'!$B$4:$B$25,$A6,'GAME-Regular Sea.'!$O$4:$O$25,"&gt;=30")</f>
        <v>0</v>
      </c>
      <c r="H6" s="3"/>
      <c r="J6" s="3"/>
      <c r="K6" s="3"/>
      <c r="L6" s="3"/>
    </row>
    <row r="7" spans="1:12" s="2" customFormat="1" ht="12.6" customHeight="1">
      <c r="A7" s="3" t="s">
        <v>131</v>
      </c>
      <c r="B7" s="17"/>
      <c r="C7" s="27">
        <f>SUM(D7:G7)</f>
        <v>1</v>
      </c>
      <c r="D7" s="64">
        <f>COUNTIFS('GAME-Regular Sea.'!$A$4:$A$25,D$3,'GAME-Regular Sea.'!$B$4:$B$25,$A7,'GAME-Regular Sea.'!$O$4:$O$25,"&gt;=30")</f>
        <v>1</v>
      </c>
      <c r="E7" s="64">
        <f>COUNTIFS('GAME-Regular Sea.'!$A$4:$A$25,E$3,'GAME-Regular Sea.'!$B$4:$B$25,$A7,'GAME-Regular Sea.'!$O$4:$O$25,"&gt;=30")</f>
        <v>0</v>
      </c>
      <c r="F7" s="64">
        <f>COUNTIFS('GAME-Regular Sea.'!$A$4:$A$25,F$3,'GAME-Regular Sea.'!$B$4:$B$25,$A7,'GAME-Regular Sea.'!$O$4:$O$25,"&gt;=30")</f>
        <v>0</v>
      </c>
      <c r="G7" s="64">
        <f>COUNTIFS('GAME-Regular Sea.'!$A$4:$A$25,G$3,'GAME-Regular Sea.'!$B$4:$B$25,$A7,'GAME-Regular Sea.'!$O$4:$O$25,"&gt;=30")</f>
        <v>0</v>
      </c>
      <c r="H7" s="3"/>
      <c r="J7" s="3"/>
      <c r="K7" s="3"/>
      <c r="L7" s="3"/>
    </row>
    <row r="8" spans="1:12" s="2" customFormat="1" ht="12.6" customHeight="1">
      <c r="A8" s="3" t="s">
        <v>133</v>
      </c>
      <c r="B8" s="17"/>
      <c r="C8" s="27">
        <f>SUM(D8:G8)</f>
        <v>1</v>
      </c>
      <c r="D8" s="64">
        <f>COUNTIFS('GAME-Regular Sea.'!$A$4:$A$25,D$3,'GAME-Regular Sea.'!$B$4:$B$25,$A8,'GAME-Regular Sea.'!$O$4:$O$25,"&gt;=30")</f>
        <v>1</v>
      </c>
      <c r="E8" s="64">
        <f>COUNTIFS('GAME-Regular Sea.'!$A$4:$A$25,E$3,'GAME-Regular Sea.'!$B$4:$B$25,$A8,'GAME-Regular Sea.'!$O$4:$O$25,"&gt;=30")</f>
        <v>0</v>
      </c>
      <c r="F8" s="64">
        <f>COUNTIFS('GAME-Regular Sea.'!$A$4:$A$25,F$3,'GAME-Regular Sea.'!$B$4:$B$25,$A8,'GAME-Regular Sea.'!$O$4:$O$25,"&gt;=30")</f>
        <v>0</v>
      </c>
      <c r="G8" s="64">
        <f>COUNTIFS('GAME-Regular Sea.'!$A$4:$A$25,G$3,'GAME-Regular Sea.'!$B$4:$B$25,$A8,'GAME-Regular Sea.'!$O$4:$O$25,"&gt;=30")</f>
        <v>0</v>
      </c>
      <c r="H8" s="3"/>
      <c r="J8" s="3"/>
      <c r="K8" s="3"/>
      <c r="L8" s="3"/>
    </row>
    <row r="9" spans="1:12" s="2" customFormat="1" ht="12.6" customHeight="1">
      <c r="A9" s="3" t="s">
        <v>134</v>
      </c>
      <c r="B9" s="17"/>
      <c r="C9" s="27">
        <f>SUM(D9:G9)</f>
        <v>1</v>
      </c>
      <c r="D9" s="64">
        <f>COUNTIFS('GAME-Regular Sea.'!$A$4:$A$25,D$3,'GAME-Regular Sea.'!$B$4:$B$25,$A9,'GAME-Regular Sea.'!$O$4:$O$25,"&gt;=30")</f>
        <v>0</v>
      </c>
      <c r="E9" s="64">
        <f>COUNTIFS('GAME-Regular Sea.'!$A$4:$A$25,E$3,'GAME-Regular Sea.'!$B$4:$B$25,$A9,'GAME-Regular Sea.'!$O$4:$O$25,"&gt;=30")</f>
        <v>0</v>
      </c>
      <c r="F9" s="64">
        <f>COUNTIFS('GAME-Regular Sea.'!$A$4:$A$25,F$3,'GAME-Regular Sea.'!$B$4:$B$25,$A9,'GAME-Regular Sea.'!$O$4:$O$25,"&gt;=30")</f>
        <v>0</v>
      </c>
      <c r="G9" s="64">
        <f>COUNTIFS('GAME-Regular Sea.'!$A$4:$A$25,G$3,'GAME-Regular Sea.'!$B$4:$B$25,$A9,'GAME-Regular Sea.'!$O$4:$O$25,"&gt;=30")</f>
        <v>1</v>
      </c>
      <c r="H9" s="3"/>
      <c r="J9" s="3"/>
      <c r="K9" s="3"/>
      <c r="L9" s="3"/>
    </row>
    <row r="10" spans="1:12" s="2" customFormat="1" ht="12.6" customHeight="1">
      <c r="A10" s="3" t="s">
        <v>203</v>
      </c>
      <c r="B10" s="17"/>
      <c r="C10" s="27">
        <f>SUM(D10:G10)</f>
        <v>1</v>
      </c>
      <c r="D10" s="64">
        <f>COUNTIFS('GAME-Regular Sea.'!$A$4:$A$25,D$3,'GAME-Regular Sea.'!$B$4:$B$25,$A10,'GAME-Regular Sea.'!$O$4:$O$25,"&gt;=30")</f>
        <v>1</v>
      </c>
      <c r="E10" s="64">
        <f>COUNTIFS('GAME-Regular Sea.'!$A$4:$A$25,E$3,'GAME-Regular Sea.'!$B$4:$B$25,$A10,'GAME-Regular Sea.'!$O$4:$O$25,"&gt;=30")</f>
        <v>0</v>
      </c>
      <c r="F10" s="64">
        <f>COUNTIFS('GAME-Regular Sea.'!$A$4:$A$25,F$3,'GAME-Regular Sea.'!$B$4:$B$25,$A10,'GAME-Regular Sea.'!$O$4:$O$25,"&gt;=30")</f>
        <v>0</v>
      </c>
      <c r="G10" s="64">
        <f>COUNTIFS('GAME-Regular Sea.'!$A$4:$A$25,G$3,'GAME-Regular Sea.'!$B$4:$B$25,$A10,'GAME-Regular Sea.'!$O$4:$O$25,"&gt;=30")</f>
        <v>0</v>
      </c>
      <c r="H10" s="3"/>
      <c r="J10" s="3"/>
      <c r="K10" s="3"/>
      <c r="L10" s="3"/>
    </row>
    <row r="11" spans="1:12" s="2" customFormat="1" ht="12.6" customHeight="1">
      <c r="A11" s="3" t="s">
        <v>128</v>
      </c>
      <c r="B11" s="17"/>
      <c r="C11" s="27">
        <f t="shared" si="0"/>
        <v>1</v>
      </c>
      <c r="D11" s="64">
        <f>COUNTIFS('GAME-Regular Sea.'!$A$4:$A$25,D$3,'GAME-Regular Sea.'!$B$4:$B$25,$A11,'GAME-Regular Sea.'!$O$4:$O$25,"&gt;=30")</f>
        <v>1</v>
      </c>
      <c r="E11" s="64">
        <f>COUNTIFS('GAME-Regular Sea.'!$A$4:$A$25,E$3,'GAME-Regular Sea.'!$B$4:$B$25,$A11,'GAME-Regular Sea.'!$O$4:$O$25,"&gt;=30")</f>
        <v>0</v>
      </c>
      <c r="F11" s="64">
        <f>COUNTIFS('GAME-Regular Sea.'!$A$4:$A$25,F$3,'GAME-Regular Sea.'!$B$4:$B$25,$A11,'GAME-Regular Sea.'!$O$4:$O$25,"&gt;=30")</f>
        <v>0</v>
      </c>
      <c r="G11" s="64">
        <f>COUNTIFS('GAME-Regular Sea.'!$A$4:$A$25,G$3,'GAME-Regular Sea.'!$B$4:$B$25,$A11,'GAME-Regular Sea.'!$O$4:$O$25,"&gt;=30")</f>
        <v>0</v>
      </c>
      <c r="H11" s="3"/>
      <c r="J11" s="3"/>
      <c r="K11" s="3"/>
      <c r="L11" s="3"/>
    </row>
    <row r="12" spans="1:12" ht="12.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L12" s="5"/>
    </row>
  </sheetData>
  <mergeCells count="1">
    <mergeCell ref="A1:H2"/>
  </mergeCells>
  <conditionalFormatting sqref="I12 I2 J3">
    <cfRule type="containsText" dxfId="8" priority="7" stopIfTrue="1" operator="containsText" text="FAŁSZ">
      <formula>NOT(ISERROR(SEARCH("FAŁSZ",I2)))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25"/>
  <sheetViews>
    <sheetView workbookViewId="0">
      <pane ySplit="4" topLeftCell="A5" activePane="bottomLeft" state="frozen"/>
      <selection activeCell="E30" sqref="E30"/>
      <selection pane="bottomLeft" activeCell="B11" sqref="B11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3" customWidth="1"/>
    <col min="11" max="11" width="10.140625" style="2" customWidth="1"/>
    <col min="12" max="12" width="7" style="3" customWidth="1"/>
    <col min="13" max="15" width="6" style="2" customWidth="1"/>
    <col min="16" max="16" width="28.5703125" style="3" customWidth="1"/>
    <col min="17" max="16384" width="9.140625" style="3"/>
  </cols>
  <sheetData>
    <row r="1" spans="1:17" ht="15" customHeight="1">
      <c r="A1" s="60" t="s">
        <v>182</v>
      </c>
      <c r="B1" s="60"/>
      <c r="C1" s="60"/>
      <c r="D1" s="60"/>
      <c r="E1" s="60"/>
      <c r="F1" s="60"/>
      <c r="G1" s="60"/>
      <c r="H1" s="37" t="s">
        <v>114</v>
      </c>
      <c r="I1" s="35" t="s">
        <v>151</v>
      </c>
      <c r="J1" s="29"/>
      <c r="K1" s="28"/>
      <c r="L1" s="29"/>
      <c r="M1" s="34"/>
      <c r="N1" s="34"/>
      <c r="O1" s="34"/>
      <c r="P1" s="21" t="s">
        <v>98</v>
      </c>
      <c r="Q1" s="14"/>
    </row>
    <row r="2" spans="1:17" ht="15" customHeight="1">
      <c r="A2" s="60"/>
      <c r="B2" s="60"/>
      <c r="C2" s="60"/>
      <c r="D2" s="60"/>
      <c r="E2" s="60"/>
      <c r="F2" s="60"/>
      <c r="G2" s="60"/>
      <c r="H2" s="28"/>
      <c r="I2" s="35" t="s">
        <v>164</v>
      </c>
      <c r="J2" s="29"/>
      <c r="K2" s="28"/>
      <c r="L2" s="29"/>
      <c r="M2" s="26"/>
      <c r="N2" s="26"/>
      <c r="O2" s="26" t="str">
        <f>IF(SUBTOTAL(2,$O$4:$O$25)=1,SUBTOTAL(2,$O$4:$O$25)&amp;" game",SUBTOTAL(2,$O$4:$O$25)&amp;" games")</f>
        <v>20 games</v>
      </c>
      <c r="P2" s="15"/>
      <c r="Q2" s="14"/>
    </row>
    <row r="3" spans="1:17" s="9" customFormat="1">
      <c r="A3" s="7" t="s">
        <v>99</v>
      </c>
      <c r="B3" s="7" t="s">
        <v>72</v>
      </c>
      <c r="C3" s="7" t="s">
        <v>0</v>
      </c>
      <c r="D3" s="7" t="s">
        <v>84</v>
      </c>
      <c r="E3" s="7" t="s">
        <v>1</v>
      </c>
      <c r="F3" s="7" t="s">
        <v>83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5" t="s">
        <v>115</v>
      </c>
      <c r="N3" s="15" t="s">
        <v>116</v>
      </c>
      <c r="O3" s="15" t="s">
        <v>162</v>
      </c>
      <c r="P3" s="15" t="s">
        <v>6</v>
      </c>
      <c r="Q3" s="14"/>
    </row>
    <row r="4" spans="1:17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1"/>
      <c r="O4" s="11"/>
      <c r="P4" s="11"/>
    </row>
    <row r="5" spans="1:17" ht="12.6" customHeight="1">
      <c r="A5" s="22" t="s">
        <v>100</v>
      </c>
      <c r="B5" s="3" t="s">
        <v>126</v>
      </c>
      <c r="D5" s="3" t="s">
        <v>85</v>
      </c>
      <c r="E5" s="2" t="s">
        <v>86</v>
      </c>
      <c r="F5" s="2" t="s">
        <v>119</v>
      </c>
      <c r="G5" s="2">
        <v>30</v>
      </c>
      <c r="H5" s="2">
        <v>3</v>
      </c>
      <c r="I5" s="2">
        <v>1948</v>
      </c>
      <c r="J5" s="59">
        <f>DATE(I5,H5,G5)</f>
        <v>17622</v>
      </c>
      <c r="K5" s="2" t="s">
        <v>79</v>
      </c>
      <c r="L5" s="2"/>
      <c r="M5" s="2">
        <v>8</v>
      </c>
      <c r="N5" s="2">
        <v>46</v>
      </c>
      <c r="O5" s="2">
        <f t="shared" ref="O5:O23" si="0">N5-M5</f>
        <v>38</v>
      </c>
      <c r="P5" s="16" t="s">
        <v>81</v>
      </c>
    </row>
    <row r="6" spans="1:17" ht="12.6" customHeight="1">
      <c r="A6" s="22" t="s">
        <v>100</v>
      </c>
      <c r="B6" s="16" t="s">
        <v>126</v>
      </c>
      <c r="C6" s="38"/>
      <c r="D6" s="16" t="s">
        <v>85</v>
      </c>
      <c r="E6" s="38" t="s">
        <v>86</v>
      </c>
      <c r="F6" s="38" t="s">
        <v>119</v>
      </c>
      <c r="G6" s="38">
        <v>23</v>
      </c>
      <c r="H6" s="38">
        <v>3</v>
      </c>
      <c r="I6" s="38">
        <v>1948</v>
      </c>
      <c r="J6" s="43">
        <f t="shared" ref="J6:J7" si="1">DATE(I6,H6,G6)</f>
        <v>17615</v>
      </c>
      <c r="K6" s="2" t="s">
        <v>79</v>
      </c>
      <c r="L6" s="38"/>
      <c r="M6" s="38">
        <v>6</v>
      </c>
      <c r="N6" s="2">
        <v>38</v>
      </c>
      <c r="O6" s="2">
        <f t="shared" ref="O6" si="2">N6-M6</f>
        <v>32</v>
      </c>
      <c r="P6" s="16"/>
    </row>
    <row r="7" spans="1:17" ht="12.6" customHeight="1">
      <c r="A7" s="22" t="s">
        <v>100</v>
      </c>
      <c r="B7" s="3" t="s">
        <v>126</v>
      </c>
      <c r="D7" s="3" t="s">
        <v>85</v>
      </c>
      <c r="E7" s="2" t="s">
        <v>86</v>
      </c>
      <c r="F7" s="2" t="s">
        <v>119</v>
      </c>
      <c r="G7" s="2">
        <v>25</v>
      </c>
      <c r="H7" s="2">
        <v>3</v>
      </c>
      <c r="I7" s="2">
        <v>1948</v>
      </c>
      <c r="J7" s="43">
        <f t="shared" si="1"/>
        <v>17617</v>
      </c>
      <c r="K7" s="2" t="s">
        <v>79</v>
      </c>
      <c r="L7" s="2"/>
      <c r="M7" s="2">
        <v>7</v>
      </c>
      <c r="N7" s="2">
        <v>36</v>
      </c>
      <c r="O7" s="2">
        <f t="shared" ref="O7" si="3">N7-M7</f>
        <v>29</v>
      </c>
      <c r="P7" s="16"/>
    </row>
    <row r="8" spans="1:17" ht="12.6" customHeight="1">
      <c r="A8" s="22" t="s">
        <v>100</v>
      </c>
      <c r="B8" s="3" t="s">
        <v>131</v>
      </c>
      <c r="D8" s="3" t="s">
        <v>129</v>
      </c>
      <c r="E8" s="2" t="s">
        <v>88</v>
      </c>
      <c r="F8" s="2" t="s">
        <v>118</v>
      </c>
      <c r="G8" s="2">
        <v>27</v>
      </c>
      <c r="H8" s="2">
        <v>3</v>
      </c>
      <c r="I8" s="2">
        <v>1961</v>
      </c>
      <c r="J8" s="59">
        <f t="shared" ref="J8:J24" si="4">DATE(I8,H8,G8)</f>
        <v>22367</v>
      </c>
      <c r="K8" s="2" t="s">
        <v>10</v>
      </c>
      <c r="L8" s="2"/>
      <c r="M8" s="2">
        <v>17</v>
      </c>
      <c r="N8" s="2">
        <v>45</v>
      </c>
      <c r="O8" s="2">
        <f t="shared" si="0"/>
        <v>28</v>
      </c>
      <c r="P8" s="16"/>
    </row>
    <row r="9" spans="1:17" ht="12.6" customHeight="1">
      <c r="A9" s="22" t="s">
        <v>100</v>
      </c>
      <c r="B9" s="3" t="s">
        <v>130</v>
      </c>
      <c r="D9" s="3" t="s">
        <v>85</v>
      </c>
      <c r="E9" s="2" t="s">
        <v>117</v>
      </c>
      <c r="F9" s="2" t="s">
        <v>86</v>
      </c>
      <c r="G9" s="2">
        <v>14</v>
      </c>
      <c r="H9" s="2">
        <v>4</v>
      </c>
      <c r="I9" s="2">
        <v>1967</v>
      </c>
      <c r="J9" s="59">
        <f t="shared" si="4"/>
        <v>24576</v>
      </c>
      <c r="K9" s="2" t="s">
        <v>16</v>
      </c>
      <c r="L9" s="2" t="s">
        <v>49</v>
      </c>
      <c r="M9" s="2">
        <v>15</v>
      </c>
      <c r="N9" s="2">
        <v>43</v>
      </c>
      <c r="O9" s="2">
        <f t="shared" si="0"/>
        <v>28</v>
      </c>
      <c r="P9" s="16"/>
    </row>
    <row r="10" spans="1:17" ht="12.6" customHeight="1">
      <c r="A10" s="44" t="s">
        <v>101</v>
      </c>
      <c r="B10" s="54" t="s">
        <v>158</v>
      </c>
      <c r="C10" s="55"/>
      <c r="D10" s="56" t="s">
        <v>159</v>
      </c>
      <c r="E10" s="55" t="s">
        <v>91</v>
      </c>
      <c r="F10" s="55" t="s">
        <v>95</v>
      </c>
      <c r="G10" s="55">
        <v>15</v>
      </c>
      <c r="H10" s="55">
        <v>4</v>
      </c>
      <c r="I10" s="55">
        <v>1969</v>
      </c>
      <c r="J10" s="59">
        <f t="shared" si="4"/>
        <v>25308</v>
      </c>
      <c r="K10" s="57" t="s">
        <v>59</v>
      </c>
      <c r="L10" s="46" t="s">
        <v>160</v>
      </c>
      <c r="M10" s="46">
        <v>11</v>
      </c>
      <c r="N10" s="46">
        <v>39</v>
      </c>
      <c r="O10" s="2">
        <f>N10-M10</f>
        <v>28</v>
      </c>
      <c r="P10" s="16"/>
    </row>
    <row r="11" spans="1:17" ht="12.6" customHeight="1">
      <c r="A11" s="22" t="s">
        <v>100</v>
      </c>
      <c r="B11" s="3" t="s">
        <v>131</v>
      </c>
      <c r="D11" s="3" t="s">
        <v>129</v>
      </c>
      <c r="E11" s="2" t="s">
        <v>88</v>
      </c>
      <c r="F11" s="2" t="s">
        <v>92</v>
      </c>
      <c r="G11" s="2">
        <v>18</v>
      </c>
      <c r="H11" s="2">
        <v>4</v>
      </c>
      <c r="I11" s="2">
        <v>1962</v>
      </c>
      <c r="J11" s="59">
        <f t="shared" si="4"/>
        <v>22754</v>
      </c>
      <c r="K11" s="2" t="s">
        <v>11</v>
      </c>
      <c r="L11" s="2" t="s">
        <v>49</v>
      </c>
      <c r="M11" s="2">
        <v>13</v>
      </c>
      <c r="N11" s="2">
        <v>40</v>
      </c>
      <c r="O11" s="2">
        <f t="shared" si="0"/>
        <v>27</v>
      </c>
      <c r="P11" s="16"/>
    </row>
    <row r="12" spans="1:17" ht="12.6" customHeight="1">
      <c r="A12" s="22" t="s">
        <v>100</v>
      </c>
      <c r="B12" s="16" t="s">
        <v>126</v>
      </c>
      <c r="C12" s="38"/>
      <c r="D12" s="16" t="s">
        <v>85</v>
      </c>
      <c r="E12" s="38" t="s">
        <v>86</v>
      </c>
      <c r="F12" s="38" t="s">
        <v>200</v>
      </c>
      <c r="G12" s="38">
        <v>10</v>
      </c>
      <c r="H12" s="38">
        <v>4</v>
      </c>
      <c r="I12" s="38">
        <v>1948</v>
      </c>
      <c r="J12" s="43">
        <f>DATE(I12,H12,G12)</f>
        <v>17633</v>
      </c>
      <c r="K12" s="38" t="s">
        <v>79</v>
      </c>
      <c r="L12" s="2"/>
      <c r="M12" s="2">
        <v>5</v>
      </c>
      <c r="N12" s="2">
        <v>31</v>
      </c>
      <c r="O12" s="2">
        <f t="shared" ref="O12" si="5">N12-M12</f>
        <v>26</v>
      </c>
      <c r="P12" s="16"/>
    </row>
    <row r="13" spans="1:17" ht="12.6" customHeight="1">
      <c r="A13" s="22" t="s">
        <v>100</v>
      </c>
      <c r="B13" s="3" t="s">
        <v>127</v>
      </c>
      <c r="D13" s="3" t="s">
        <v>85</v>
      </c>
      <c r="E13" s="2" t="s">
        <v>86</v>
      </c>
      <c r="F13" s="2" t="s">
        <v>123</v>
      </c>
      <c r="G13" s="2">
        <v>22</v>
      </c>
      <c r="H13" s="2">
        <v>3</v>
      </c>
      <c r="I13" s="2">
        <v>1962</v>
      </c>
      <c r="J13" s="59">
        <f t="shared" si="4"/>
        <v>22727</v>
      </c>
      <c r="K13" s="2" t="s">
        <v>11</v>
      </c>
      <c r="L13" s="2"/>
      <c r="M13" s="2">
        <v>22</v>
      </c>
      <c r="N13" s="2">
        <v>48</v>
      </c>
      <c r="O13" s="2">
        <f t="shared" si="0"/>
        <v>26</v>
      </c>
      <c r="P13" s="16"/>
    </row>
    <row r="14" spans="1:17" ht="12.6" customHeight="1">
      <c r="A14" s="22" t="s">
        <v>100</v>
      </c>
      <c r="B14" s="3" t="s">
        <v>130</v>
      </c>
      <c r="D14" s="3" t="s">
        <v>85</v>
      </c>
      <c r="E14" s="2" t="s">
        <v>117</v>
      </c>
      <c r="F14" s="2" t="s">
        <v>86</v>
      </c>
      <c r="G14" s="2">
        <v>18</v>
      </c>
      <c r="H14" s="2">
        <v>4</v>
      </c>
      <c r="I14" s="2">
        <v>1967</v>
      </c>
      <c r="J14" s="59">
        <f t="shared" si="4"/>
        <v>24580</v>
      </c>
      <c r="K14" s="2" t="s">
        <v>16</v>
      </c>
      <c r="L14" s="2"/>
      <c r="M14" s="2">
        <v>22</v>
      </c>
      <c r="N14" s="2">
        <v>48</v>
      </c>
      <c r="O14" s="2">
        <f t="shared" si="0"/>
        <v>26</v>
      </c>
      <c r="P14" s="16"/>
    </row>
    <row r="15" spans="1:17" ht="12.6" customHeight="1">
      <c r="A15" s="22" t="s">
        <v>100</v>
      </c>
      <c r="B15" s="3" t="s">
        <v>146</v>
      </c>
      <c r="D15" s="3" t="s">
        <v>90</v>
      </c>
      <c r="E15" s="2" t="s">
        <v>89</v>
      </c>
      <c r="F15" s="2" t="s">
        <v>95</v>
      </c>
      <c r="G15" s="2">
        <v>26</v>
      </c>
      <c r="H15" s="2">
        <v>5</v>
      </c>
      <c r="I15" s="2">
        <v>1997</v>
      </c>
      <c r="J15" s="59">
        <f t="shared" si="4"/>
        <v>35576</v>
      </c>
      <c r="K15" s="2" t="s">
        <v>34</v>
      </c>
      <c r="L15" s="2"/>
      <c r="M15" s="2">
        <v>9</v>
      </c>
      <c r="N15" s="2">
        <v>35</v>
      </c>
      <c r="O15" s="2">
        <f t="shared" si="0"/>
        <v>26</v>
      </c>
      <c r="P15" s="16"/>
    </row>
    <row r="16" spans="1:17" ht="12.6" customHeight="1">
      <c r="A16" s="22" t="s">
        <v>100</v>
      </c>
      <c r="B16" s="3" t="s">
        <v>173</v>
      </c>
      <c r="C16" s="2" t="s">
        <v>9</v>
      </c>
      <c r="D16" s="3" t="s">
        <v>174</v>
      </c>
      <c r="E16" s="2" t="s">
        <v>175</v>
      </c>
      <c r="F16" s="2" t="s">
        <v>176</v>
      </c>
      <c r="G16" s="2">
        <v>18</v>
      </c>
      <c r="H16" s="2">
        <v>4</v>
      </c>
      <c r="I16" s="2">
        <v>2016</v>
      </c>
      <c r="J16" s="59">
        <f t="shared" si="4"/>
        <v>42478</v>
      </c>
      <c r="K16" s="2" t="s">
        <v>163</v>
      </c>
      <c r="L16" s="2"/>
      <c r="M16" s="2">
        <v>7</v>
      </c>
      <c r="N16" s="2">
        <v>33</v>
      </c>
      <c r="O16" s="2">
        <f t="shared" si="0"/>
        <v>26</v>
      </c>
      <c r="P16" s="16"/>
    </row>
    <row r="17" spans="1:16" ht="12.6" customHeight="1">
      <c r="A17" s="22" t="s">
        <v>100</v>
      </c>
      <c r="B17" s="3" t="s">
        <v>191</v>
      </c>
      <c r="C17" s="2" t="s">
        <v>9</v>
      </c>
      <c r="D17" s="3" t="s">
        <v>174</v>
      </c>
      <c r="E17" s="2" t="s">
        <v>175</v>
      </c>
      <c r="F17" s="2" t="s">
        <v>192</v>
      </c>
      <c r="G17" s="2">
        <v>19</v>
      </c>
      <c r="H17" s="2">
        <v>4</v>
      </c>
      <c r="I17" s="2">
        <v>2017</v>
      </c>
      <c r="J17" s="59">
        <f t="shared" si="4"/>
        <v>42844</v>
      </c>
      <c r="K17" s="2" t="s">
        <v>190</v>
      </c>
      <c r="L17" s="2"/>
      <c r="M17" s="2">
        <v>17</v>
      </c>
      <c r="N17" s="2">
        <v>43</v>
      </c>
      <c r="O17" s="2">
        <f>N17-M17</f>
        <v>26</v>
      </c>
      <c r="P17" s="16"/>
    </row>
    <row r="18" spans="1:16" ht="12.6" customHeight="1">
      <c r="A18" s="22" t="s">
        <v>100</v>
      </c>
      <c r="B18" s="16" t="s">
        <v>197</v>
      </c>
      <c r="C18" s="38"/>
      <c r="D18" s="58" t="s">
        <v>198</v>
      </c>
      <c r="E18" s="38" t="s">
        <v>89</v>
      </c>
      <c r="F18" s="38" t="s">
        <v>86</v>
      </c>
      <c r="G18" s="38">
        <v>17</v>
      </c>
      <c r="H18" s="38">
        <v>4</v>
      </c>
      <c r="I18" s="38">
        <v>1947</v>
      </c>
      <c r="J18" s="43">
        <f t="shared" si="4"/>
        <v>17274</v>
      </c>
      <c r="K18" s="38" t="s">
        <v>80</v>
      </c>
      <c r="L18" s="2"/>
      <c r="M18" s="2">
        <v>7</v>
      </c>
      <c r="N18" s="2">
        <v>32</v>
      </c>
      <c r="O18" s="2">
        <f>N18-M18</f>
        <v>25</v>
      </c>
      <c r="P18" s="16"/>
    </row>
    <row r="19" spans="1:16" ht="12.6" customHeight="1">
      <c r="A19" s="22" t="s">
        <v>100</v>
      </c>
      <c r="B19" s="3" t="s">
        <v>126</v>
      </c>
      <c r="D19" s="3" t="s">
        <v>85</v>
      </c>
      <c r="E19" s="2" t="s">
        <v>86</v>
      </c>
      <c r="F19" s="2" t="s">
        <v>119</v>
      </c>
      <c r="G19" s="2">
        <v>27</v>
      </c>
      <c r="H19" s="2">
        <v>3</v>
      </c>
      <c r="I19" s="2">
        <v>1948</v>
      </c>
      <c r="J19" s="43">
        <f t="shared" si="4"/>
        <v>17619</v>
      </c>
      <c r="K19" s="2" t="s">
        <v>79</v>
      </c>
      <c r="L19" s="2"/>
      <c r="M19" s="2">
        <v>12</v>
      </c>
      <c r="N19" s="2">
        <v>37</v>
      </c>
      <c r="O19" s="2">
        <f>N19-M19</f>
        <v>25</v>
      </c>
      <c r="P19" s="16"/>
    </row>
    <row r="20" spans="1:16" ht="12.6" customHeight="1">
      <c r="A20" s="22" t="s">
        <v>100</v>
      </c>
      <c r="B20" s="3" t="s">
        <v>147</v>
      </c>
      <c r="D20" s="42" t="s">
        <v>148</v>
      </c>
      <c r="E20" s="2" t="s">
        <v>93</v>
      </c>
      <c r="F20" s="2" t="s">
        <v>87</v>
      </c>
      <c r="G20" s="2">
        <v>21</v>
      </c>
      <c r="H20" s="2">
        <v>3</v>
      </c>
      <c r="I20" s="2">
        <v>1950</v>
      </c>
      <c r="J20" s="59">
        <f t="shared" si="4"/>
        <v>18343</v>
      </c>
      <c r="K20" s="2" t="s">
        <v>78</v>
      </c>
      <c r="L20" s="2"/>
      <c r="M20" s="2">
        <v>4</v>
      </c>
      <c r="N20" s="2">
        <v>29</v>
      </c>
      <c r="O20" s="2">
        <f t="shared" si="0"/>
        <v>25</v>
      </c>
      <c r="P20" s="16"/>
    </row>
    <row r="21" spans="1:16" ht="12.6" customHeight="1">
      <c r="A21" s="22" t="s">
        <v>100</v>
      </c>
      <c r="B21" s="3" t="s">
        <v>128</v>
      </c>
      <c r="D21" s="3" t="s">
        <v>129</v>
      </c>
      <c r="E21" s="2" t="s">
        <v>91</v>
      </c>
      <c r="F21" s="2" t="s">
        <v>89</v>
      </c>
      <c r="G21" s="2">
        <v>22</v>
      </c>
      <c r="H21" s="2">
        <v>3</v>
      </c>
      <c r="I21" s="2">
        <v>1950</v>
      </c>
      <c r="J21" s="43">
        <f t="shared" si="4"/>
        <v>18344</v>
      </c>
      <c r="K21" s="2" t="s">
        <v>78</v>
      </c>
      <c r="L21" s="2"/>
      <c r="M21" s="2">
        <v>9</v>
      </c>
      <c r="N21" s="2">
        <v>34</v>
      </c>
      <c r="O21" s="2">
        <f t="shared" ref="O21" si="6">N21-M21</f>
        <v>25</v>
      </c>
      <c r="P21" s="16"/>
    </row>
    <row r="22" spans="1:16" ht="12.6" customHeight="1">
      <c r="A22" s="22" t="s">
        <v>100</v>
      </c>
      <c r="B22" s="3" t="s">
        <v>149</v>
      </c>
      <c r="D22" s="3" t="s">
        <v>97</v>
      </c>
      <c r="E22" s="2" t="s">
        <v>96</v>
      </c>
      <c r="F22" s="2" t="s">
        <v>86</v>
      </c>
      <c r="G22" s="2">
        <v>13</v>
      </c>
      <c r="H22" s="2">
        <v>4</v>
      </c>
      <c r="I22" s="2">
        <v>1979</v>
      </c>
      <c r="J22" s="59">
        <f t="shared" si="4"/>
        <v>28958</v>
      </c>
      <c r="K22" s="2" t="s">
        <v>71</v>
      </c>
      <c r="L22" s="2"/>
      <c r="M22" s="2">
        <v>9</v>
      </c>
      <c r="N22" s="2">
        <v>34</v>
      </c>
      <c r="O22" s="2">
        <f t="shared" si="0"/>
        <v>25</v>
      </c>
      <c r="P22" s="16"/>
    </row>
    <row r="23" spans="1:16" ht="12.6" customHeight="1">
      <c r="A23" s="22" t="s">
        <v>100</v>
      </c>
      <c r="B23" s="3" t="s">
        <v>150</v>
      </c>
      <c r="D23" s="3" t="s">
        <v>94</v>
      </c>
      <c r="E23" s="2" t="s">
        <v>87</v>
      </c>
      <c r="F23" s="2" t="s">
        <v>92</v>
      </c>
      <c r="G23" s="2">
        <v>28</v>
      </c>
      <c r="H23" s="2">
        <v>4</v>
      </c>
      <c r="I23" s="2">
        <v>2013</v>
      </c>
      <c r="J23" s="59">
        <f t="shared" si="4"/>
        <v>41392</v>
      </c>
      <c r="K23" s="2" t="s">
        <v>75</v>
      </c>
      <c r="L23" s="2" t="s">
        <v>49</v>
      </c>
      <c r="M23" s="2">
        <v>10</v>
      </c>
      <c r="N23" s="2">
        <v>35</v>
      </c>
      <c r="O23" s="2">
        <f t="shared" si="0"/>
        <v>25</v>
      </c>
      <c r="P23" s="16"/>
    </row>
    <row r="24" spans="1:16" ht="12.6" customHeight="1">
      <c r="A24" s="22" t="s">
        <v>100</v>
      </c>
      <c r="B24" s="3" t="s">
        <v>191</v>
      </c>
      <c r="C24" s="2" t="s">
        <v>9</v>
      </c>
      <c r="D24" s="3" t="s">
        <v>174</v>
      </c>
      <c r="E24" s="2" t="s">
        <v>175</v>
      </c>
      <c r="F24" s="2" t="s">
        <v>195</v>
      </c>
      <c r="G24" s="2">
        <v>27</v>
      </c>
      <c r="H24" s="2">
        <v>4</v>
      </c>
      <c r="I24" s="2">
        <v>2018</v>
      </c>
      <c r="J24" s="59">
        <f t="shared" si="4"/>
        <v>43217</v>
      </c>
      <c r="K24" s="2" t="s">
        <v>194</v>
      </c>
      <c r="L24" s="2"/>
      <c r="M24" s="2">
        <v>18</v>
      </c>
      <c r="N24" s="2">
        <v>43</v>
      </c>
      <c r="O24" s="2">
        <f t="shared" ref="O24" si="7">N24-M24</f>
        <v>25</v>
      </c>
      <c r="P24" s="16"/>
    </row>
    <row r="25" spans="1:16" ht="12.6" customHeight="1">
      <c r="A25" s="4"/>
      <c r="B25" s="4"/>
      <c r="C25" s="6"/>
      <c r="D25" s="6"/>
      <c r="E25" s="6"/>
      <c r="F25" s="6"/>
      <c r="G25" s="6"/>
      <c r="H25" s="6"/>
      <c r="I25" s="6"/>
      <c r="J25" s="4"/>
      <c r="K25" s="6"/>
      <c r="L25" s="4"/>
      <c r="M25" s="6"/>
      <c r="N25" s="6"/>
      <c r="O25" s="6"/>
      <c r="P25" s="4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workbookViewId="0">
      <selection activeCell="G31" sqref="G31:G32"/>
    </sheetView>
  </sheetViews>
  <sheetFormatPr defaultColWidth="9.140625" defaultRowHeight="12.75"/>
  <cols>
    <col min="1" max="1" width="13.28515625" style="3" customWidth="1"/>
    <col min="2" max="3" width="6.5703125" style="2" customWidth="1"/>
    <col min="4" max="4" width="28.5703125" style="2" customWidth="1"/>
    <col min="5" max="5" width="6.5703125" style="2" customWidth="1"/>
    <col min="6" max="6" width="28.5703125" style="2" customWidth="1"/>
    <col min="7" max="7" width="6.5703125" style="2" customWidth="1"/>
    <col min="8" max="8" width="28.5703125" style="2" customWidth="1"/>
    <col min="9" max="9" width="6.5703125" style="2" customWidth="1"/>
    <col min="10" max="10" width="28.5703125" style="3" customWidth="1"/>
    <col min="11" max="16384" width="9.140625" style="3"/>
  </cols>
  <sheetData>
    <row r="1" spans="1:10" ht="15" customHeight="1">
      <c r="A1" s="61" t="s">
        <v>183</v>
      </c>
      <c r="B1" s="61"/>
      <c r="C1" s="61"/>
      <c r="D1" s="61"/>
      <c r="E1" s="61"/>
      <c r="F1" s="61"/>
      <c r="G1" s="36" t="s">
        <v>114</v>
      </c>
      <c r="H1" s="35" t="s">
        <v>169</v>
      </c>
      <c r="I1" s="31"/>
      <c r="J1" s="53" t="s">
        <v>171</v>
      </c>
    </row>
    <row r="2" spans="1:10" ht="15" customHeight="1">
      <c r="A2" s="61"/>
      <c r="B2" s="61"/>
      <c r="C2" s="61"/>
      <c r="D2" s="61"/>
      <c r="E2" s="61"/>
      <c r="F2" s="61"/>
      <c r="G2" s="35"/>
      <c r="H2" s="35" t="s">
        <v>170</v>
      </c>
      <c r="I2" s="31"/>
      <c r="J2" s="30" t="b">
        <f>SUM(B3:B91)=COUNTIFS('GAME-Playoffs'!$O$4:$O$25,"&gt;=25")</f>
        <v>1</v>
      </c>
    </row>
    <row r="3" spans="1:10" ht="12.75" customHeight="1">
      <c r="A3" s="1" t="s">
        <v>7</v>
      </c>
      <c r="B3" s="1" t="s">
        <v>105</v>
      </c>
      <c r="C3" s="22" t="s">
        <v>100</v>
      </c>
      <c r="D3" s="1" t="s">
        <v>6</v>
      </c>
      <c r="E3" s="23" t="s">
        <v>101</v>
      </c>
      <c r="F3" s="1" t="s">
        <v>6</v>
      </c>
      <c r="G3" s="24" t="s">
        <v>104</v>
      </c>
      <c r="H3" s="1" t="s">
        <v>6</v>
      </c>
      <c r="I3" s="25" t="s">
        <v>103</v>
      </c>
      <c r="J3" s="1" t="s">
        <v>6</v>
      </c>
    </row>
    <row r="4" spans="1:10" s="2" customFormat="1" ht="12.6" customHeight="1">
      <c r="A4" s="32" t="s">
        <v>106</v>
      </c>
      <c r="B4" s="27">
        <f>SUM(C4:J4)</f>
        <v>0</v>
      </c>
      <c r="C4" s="33" t="s">
        <v>73</v>
      </c>
      <c r="D4" s="18"/>
      <c r="E4" s="33" t="s">
        <v>73</v>
      </c>
      <c r="F4" s="18"/>
      <c r="G4" s="33" t="s">
        <v>73</v>
      </c>
      <c r="H4" s="18"/>
      <c r="I4" s="63">
        <f>COUNTIFS('GAME-Playoffs'!$A$4:$A$25,I$3,'GAME-Playoffs'!$K$4:$K$25,$A4,'GAME-Playoffs'!$O$4:$O$25,"&gt;=25")</f>
        <v>0</v>
      </c>
      <c r="J4" s="18"/>
    </row>
    <row r="5" spans="1:10" s="2" customFormat="1" ht="12.6" customHeight="1">
      <c r="A5" s="32" t="s">
        <v>107</v>
      </c>
      <c r="B5" s="27">
        <f t="shared" ref="B5:B68" si="0">SUM(C5:J5)</f>
        <v>0</v>
      </c>
      <c r="C5" s="33" t="s">
        <v>73</v>
      </c>
      <c r="D5" s="18"/>
      <c r="E5" s="33" t="s">
        <v>73</v>
      </c>
      <c r="F5" s="18"/>
      <c r="G5" s="33" t="s">
        <v>73</v>
      </c>
      <c r="H5" s="18"/>
      <c r="I5" s="63">
        <f>COUNTIFS('GAME-Playoffs'!$A$4:$A$25,I$3,'GAME-Playoffs'!$K$4:$K$25,$A5,'GAME-Playoffs'!$O$4:$O$25,"&gt;=25")</f>
        <v>0</v>
      </c>
      <c r="J5" s="18"/>
    </row>
    <row r="6" spans="1:10" s="2" customFormat="1" ht="12.6" customHeight="1">
      <c r="A6" s="32" t="s">
        <v>108</v>
      </c>
      <c r="B6" s="27">
        <f t="shared" si="0"/>
        <v>0</v>
      </c>
      <c r="C6" s="33" t="s">
        <v>73</v>
      </c>
      <c r="D6" s="18"/>
      <c r="E6" s="33" t="s">
        <v>73</v>
      </c>
      <c r="F6" s="18"/>
      <c r="G6" s="33" t="s">
        <v>73</v>
      </c>
      <c r="H6" s="18"/>
      <c r="I6" s="63">
        <f>COUNTIFS('GAME-Playoffs'!$A$4:$A$25,I$3,'GAME-Playoffs'!$K$4:$K$25,$A6,'GAME-Playoffs'!$O$4:$O$25,"&gt;=25")</f>
        <v>0</v>
      </c>
      <c r="J6" s="18"/>
    </row>
    <row r="7" spans="1:10" s="2" customFormat="1" ht="12.6" customHeight="1">
      <c r="A7" s="32" t="s">
        <v>109</v>
      </c>
      <c r="B7" s="27">
        <f t="shared" si="0"/>
        <v>0</v>
      </c>
      <c r="C7" s="33" t="s">
        <v>73</v>
      </c>
      <c r="D7" s="18"/>
      <c r="E7" s="33" t="s">
        <v>73</v>
      </c>
      <c r="F7" s="18"/>
      <c r="G7" s="33" t="s">
        <v>73</v>
      </c>
      <c r="H7" s="18"/>
      <c r="I7" s="63">
        <f>COUNTIFS('GAME-Playoffs'!$A$4:$A$25,I$3,'GAME-Playoffs'!$K$4:$K$25,$A7,'GAME-Playoffs'!$O$4:$O$25,"&gt;=25")</f>
        <v>0</v>
      </c>
      <c r="J7" s="18"/>
    </row>
    <row r="8" spans="1:10" s="2" customFormat="1" ht="12.6" customHeight="1">
      <c r="A8" s="32" t="s">
        <v>110</v>
      </c>
      <c r="B8" s="27">
        <f t="shared" si="0"/>
        <v>0</v>
      </c>
      <c r="C8" s="33" t="s">
        <v>73</v>
      </c>
      <c r="D8" s="18"/>
      <c r="E8" s="33" t="s">
        <v>73</v>
      </c>
      <c r="F8" s="18"/>
      <c r="G8" s="33" t="s">
        <v>73</v>
      </c>
      <c r="H8" s="18"/>
      <c r="I8" s="63">
        <f>COUNTIFS('GAME-Playoffs'!$A$4:$A$25,I$3,'GAME-Playoffs'!$K$4:$K$25,$A8,'GAME-Playoffs'!$O$4:$O$25,"&gt;=25")</f>
        <v>0</v>
      </c>
      <c r="J8" s="18"/>
    </row>
    <row r="9" spans="1:10" s="2" customFormat="1" ht="12.6" customHeight="1">
      <c r="A9" s="32" t="s">
        <v>111</v>
      </c>
      <c r="B9" s="27">
        <f t="shared" si="0"/>
        <v>0</v>
      </c>
      <c r="C9" s="33" t="s">
        <v>73</v>
      </c>
      <c r="D9" s="18"/>
      <c r="E9" s="33" t="s">
        <v>73</v>
      </c>
      <c r="F9" s="18"/>
      <c r="G9" s="33" t="s">
        <v>73</v>
      </c>
      <c r="H9" s="18"/>
      <c r="I9" s="63">
        <f>COUNTIFS('GAME-Playoffs'!$A$4:$A$25,I$3,'GAME-Playoffs'!$K$4:$K$25,$A9,'GAME-Playoffs'!$O$4:$O$25,"&gt;=25")</f>
        <v>0</v>
      </c>
      <c r="J9" s="18"/>
    </row>
    <row r="10" spans="1:10" s="2" customFormat="1" ht="12.6" customHeight="1">
      <c r="A10" s="32" t="s">
        <v>112</v>
      </c>
      <c r="B10" s="27">
        <f t="shared" si="0"/>
        <v>0</v>
      </c>
      <c r="C10" s="33" t="s">
        <v>73</v>
      </c>
      <c r="D10" s="18"/>
      <c r="E10" s="33" t="s">
        <v>73</v>
      </c>
      <c r="F10" s="18"/>
      <c r="G10" s="33" t="s">
        <v>73</v>
      </c>
      <c r="H10" s="18"/>
      <c r="I10" s="63">
        <f>COUNTIFS('GAME-Playoffs'!$A$4:$A$25,I$3,'GAME-Playoffs'!$K$4:$K$25,$A10,'GAME-Playoffs'!$O$4:$O$25,"&gt;=25")</f>
        <v>0</v>
      </c>
      <c r="J10" s="18"/>
    </row>
    <row r="11" spans="1:10" s="2" customFormat="1" ht="12.6" customHeight="1">
      <c r="A11" s="32" t="s">
        <v>113</v>
      </c>
      <c r="B11" s="27">
        <f t="shared" si="0"/>
        <v>0</v>
      </c>
      <c r="C11" s="33" t="s">
        <v>73</v>
      </c>
      <c r="D11" s="18"/>
      <c r="E11" s="33" t="s">
        <v>73</v>
      </c>
      <c r="F11" s="18"/>
      <c r="G11" s="33" t="s">
        <v>73</v>
      </c>
      <c r="H11" s="18"/>
      <c r="I11" s="63">
        <f>COUNTIFS('GAME-Playoffs'!$A$4:$A$25,I$3,'GAME-Playoffs'!$K$4:$K$25,$A11,'GAME-Playoffs'!$O$4:$O$25,"&gt;=25")</f>
        <v>0</v>
      </c>
      <c r="J11" s="18"/>
    </row>
    <row r="12" spans="1:10" s="2" customFormat="1" ht="12.6" customHeight="1">
      <c r="A12" s="32" t="s">
        <v>102</v>
      </c>
      <c r="B12" s="27">
        <f t="shared" si="0"/>
        <v>0</v>
      </c>
      <c r="C12" s="33" t="s">
        <v>73</v>
      </c>
      <c r="D12" s="18"/>
      <c r="E12" s="33" t="s">
        <v>73</v>
      </c>
      <c r="F12" s="18"/>
      <c r="G12" s="33" t="s">
        <v>73</v>
      </c>
      <c r="H12" s="18"/>
      <c r="I12" s="63">
        <f>COUNTIFS('GAME-Playoffs'!$A$4:$A$25,I$3,'GAME-Playoffs'!$K$4:$K$25,$A12,'GAME-Playoffs'!$O$4:$O$25,"&gt;=25")</f>
        <v>0</v>
      </c>
      <c r="J12" s="18"/>
    </row>
    <row r="13" spans="1:10" s="2" customFormat="1" ht="12.6" customHeight="1">
      <c r="A13" s="2" t="s">
        <v>80</v>
      </c>
      <c r="B13" s="27">
        <f t="shared" si="0"/>
        <v>1</v>
      </c>
      <c r="C13" s="63">
        <f>COUNTIFS('GAME-Playoffs'!$A$4:$A$25,C$3,'GAME-Playoffs'!$K$4:$K$25,$A13,'GAME-Playoffs'!$O$4:$O$25,"&gt;=25")</f>
        <v>1</v>
      </c>
      <c r="D13" s="18" t="s">
        <v>199</v>
      </c>
      <c r="E13" s="33" t="s">
        <v>73</v>
      </c>
      <c r="F13" s="19"/>
      <c r="G13" s="33" t="s">
        <v>73</v>
      </c>
      <c r="H13" s="19"/>
      <c r="I13" s="63">
        <f>COUNTIFS('GAME-Playoffs'!$A$4:$A$25,I$3,'GAME-Playoffs'!$K$4:$K$25,$A13,'GAME-Playoffs'!$O$4:$O$25,"&gt;=25")</f>
        <v>0</v>
      </c>
      <c r="J13" s="19"/>
    </row>
    <row r="14" spans="1:10" s="2" customFormat="1" ht="12.6" customHeight="1">
      <c r="A14" s="2" t="s">
        <v>79</v>
      </c>
      <c r="B14" s="27">
        <f t="shared" si="0"/>
        <v>5</v>
      </c>
      <c r="C14" s="63">
        <f>COUNTIFS('GAME-Playoffs'!$A$4:$A$25,C$3,'GAME-Playoffs'!$K$4:$K$25,$A14,'GAME-Playoffs'!$O$4:$O$25,"&gt;=25")</f>
        <v>5</v>
      </c>
      <c r="D14" s="18" t="s">
        <v>201</v>
      </c>
      <c r="E14" s="33" t="s">
        <v>73</v>
      </c>
      <c r="F14" s="19"/>
      <c r="G14" s="33" t="s">
        <v>73</v>
      </c>
      <c r="H14" s="19"/>
      <c r="I14" s="63">
        <f>COUNTIFS('GAME-Playoffs'!$A$4:$A$25,I$3,'GAME-Playoffs'!$K$4:$K$25,$A14,'GAME-Playoffs'!$O$4:$O$25,"&gt;=25")</f>
        <v>0</v>
      </c>
      <c r="J14" s="19"/>
    </row>
    <row r="15" spans="1:10" s="2" customFormat="1" ht="12.6" customHeight="1">
      <c r="A15" s="2" t="s">
        <v>77</v>
      </c>
      <c r="B15" s="27">
        <f t="shared" si="0"/>
        <v>0</v>
      </c>
      <c r="C15" s="63">
        <f>COUNTIFS('GAME-Playoffs'!$A$4:$A$25,C$3,'GAME-Playoffs'!$K$4:$K$25,$A15,'GAME-Playoffs'!$O$4:$O$25,"&gt;=25")</f>
        <v>0</v>
      </c>
      <c r="D15" s="3"/>
      <c r="E15" s="33" t="s">
        <v>73</v>
      </c>
      <c r="F15" s="19"/>
      <c r="G15" s="33" t="s">
        <v>73</v>
      </c>
      <c r="H15" s="19"/>
      <c r="I15" s="63">
        <f>COUNTIFS('GAME-Playoffs'!$A$4:$A$25,I$3,'GAME-Playoffs'!$K$4:$K$25,$A15,'GAME-Playoffs'!$O$4:$O$25,"&gt;=25")</f>
        <v>0</v>
      </c>
      <c r="J15" s="19"/>
    </row>
    <row r="16" spans="1:10" s="2" customFormat="1" ht="12.6" customHeight="1">
      <c r="A16" s="2" t="s">
        <v>78</v>
      </c>
      <c r="B16" s="27">
        <f t="shared" si="0"/>
        <v>2</v>
      </c>
      <c r="C16" s="63">
        <f>COUNTIFS('GAME-Playoffs'!$A$4:$A$25,C$3,'GAME-Playoffs'!$K$4:$K$25,$A16,'GAME-Playoffs'!$O$4:$O$25,"&gt;=25")</f>
        <v>2</v>
      </c>
      <c r="D16" s="3" t="s">
        <v>202</v>
      </c>
      <c r="E16" s="33" t="s">
        <v>73</v>
      </c>
      <c r="F16" s="19"/>
      <c r="G16" s="33" t="s">
        <v>73</v>
      </c>
      <c r="H16" s="19"/>
      <c r="I16" s="33" t="s">
        <v>73</v>
      </c>
      <c r="J16" s="19"/>
    </row>
    <row r="17" spans="1:10" s="2" customFormat="1" ht="12.6" customHeight="1">
      <c r="A17" s="2" t="s">
        <v>61</v>
      </c>
      <c r="B17" s="27">
        <f t="shared" si="0"/>
        <v>0</v>
      </c>
      <c r="C17" s="63">
        <f>COUNTIFS('GAME-Playoffs'!$A$4:$A$25,C$3,'GAME-Playoffs'!$K$4:$K$25,$A17,'GAME-Playoffs'!$O$4:$O$25,"&gt;=25")</f>
        <v>0</v>
      </c>
      <c r="D17" s="3"/>
      <c r="E17" s="33" t="s">
        <v>73</v>
      </c>
      <c r="F17" s="19"/>
      <c r="G17" s="33" t="s">
        <v>73</v>
      </c>
      <c r="H17" s="19"/>
      <c r="I17" s="33" t="s">
        <v>73</v>
      </c>
      <c r="J17" s="19"/>
    </row>
    <row r="18" spans="1:10" s="2" customFormat="1" ht="12.6" customHeight="1">
      <c r="A18" s="2" t="s">
        <v>62</v>
      </c>
      <c r="B18" s="27">
        <f t="shared" si="0"/>
        <v>0</v>
      </c>
      <c r="C18" s="63">
        <f>COUNTIFS('GAME-Playoffs'!$A$4:$A$25,C$3,'GAME-Playoffs'!$K$4:$K$25,$A18,'GAME-Playoffs'!$O$4:$O$25,"&gt;=25")</f>
        <v>0</v>
      </c>
      <c r="D18" s="3"/>
      <c r="E18" s="33" t="s">
        <v>73</v>
      </c>
      <c r="F18" s="19"/>
      <c r="G18" s="33" t="s">
        <v>73</v>
      </c>
      <c r="H18" s="19"/>
      <c r="I18" s="33" t="s">
        <v>73</v>
      </c>
      <c r="J18" s="19"/>
    </row>
    <row r="19" spans="1:10" s="2" customFormat="1" ht="12.6" customHeight="1">
      <c r="A19" s="2" t="s">
        <v>63</v>
      </c>
      <c r="B19" s="27">
        <f t="shared" si="0"/>
        <v>0</v>
      </c>
      <c r="C19" s="63">
        <f>COUNTIFS('GAME-Playoffs'!$A$4:$A$25,C$3,'GAME-Playoffs'!$K$4:$K$25,$A19,'GAME-Playoffs'!$O$4:$O$25,"&gt;=25")</f>
        <v>0</v>
      </c>
      <c r="D19" s="3"/>
      <c r="E19" s="33" t="s">
        <v>73</v>
      </c>
      <c r="F19" s="19"/>
      <c r="G19" s="33" t="s">
        <v>73</v>
      </c>
      <c r="H19" s="19"/>
      <c r="I19" s="33" t="s">
        <v>73</v>
      </c>
      <c r="J19" s="19"/>
    </row>
    <row r="20" spans="1:10" s="2" customFormat="1" ht="12.6" customHeight="1">
      <c r="A20" s="2" t="s">
        <v>64</v>
      </c>
      <c r="B20" s="27">
        <f t="shared" si="0"/>
        <v>0</v>
      </c>
      <c r="C20" s="63">
        <f>COUNTIFS('GAME-Playoffs'!$A$4:$A$25,C$3,'GAME-Playoffs'!$K$4:$K$25,$A20,'GAME-Playoffs'!$O$4:$O$25,"&gt;=25")</f>
        <v>0</v>
      </c>
      <c r="D20" s="3"/>
      <c r="E20" s="33" t="s">
        <v>73</v>
      </c>
      <c r="F20" s="19"/>
      <c r="G20" s="33" t="s">
        <v>73</v>
      </c>
      <c r="H20" s="19"/>
      <c r="I20" s="33" t="s">
        <v>73</v>
      </c>
      <c r="J20" s="19"/>
    </row>
    <row r="21" spans="1:10" s="2" customFormat="1" ht="12.6" customHeight="1">
      <c r="A21" s="2" t="s">
        <v>65</v>
      </c>
      <c r="B21" s="27">
        <f t="shared" si="0"/>
        <v>0</v>
      </c>
      <c r="C21" s="63">
        <f>COUNTIFS('GAME-Playoffs'!$A$4:$A$25,C$3,'GAME-Playoffs'!$K$4:$K$25,$A21,'GAME-Playoffs'!$O$4:$O$25,"&gt;=25")</f>
        <v>0</v>
      </c>
      <c r="D21" s="3"/>
      <c r="E21" s="33" t="s">
        <v>73</v>
      </c>
      <c r="F21" s="19"/>
      <c r="G21" s="33" t="s">
        <v>73</v>
      </c>
      <c r="H21" s="19"/>
      <c r="I21" s="33" t="s">
        <v>73</v>
      </c>
      <c r="J21" s="19"/>
    </row>
    <row r="22" spans="1:10" s="2" customFormat="1" ht="12.6" customHeight="1">
      <c r="A22" s="2" t="s">
        <v>66</v>
      </c>
      <c r="B22" s="27">
        <f t="shared" si="0"/>
        <v>0</v>
      </c>
      <c r="C22" s="63">
        <f>COUNTIFS('GAME-Playoffs'!$A$4:$A$25,C$3,'GAME-Playoffs'!$K$4:$K$25,$A22,'GAME-Playoffs'!$O$4:$O$25,"&gt;=25")</f>
        <v>0</v>
      </c>
      <c r="D22" s="3"/>
      <c r="E22" s="33" t="s">
        <v>73</v>
      </c>
      <c r="F22" s="19"/>
      <c r="G22" s="33" t="s">
        <v>73</v>
      </c>
      <c r="H22" s="19"/>
      <c r="I22" s="33" t="s">
        <v>73</v>
      </c>
      <c r="J22" s="19"/>
    </row>
    <row r="23" spans="1:10" s="2" customFormat="1" ht="12.6" customHeight="1">
      <c r="A23" s="2" t="s">
        <v>67</v>
      </c>
      <c r="B23" s="27">
        <f t="shared" si="0"/>
        <v>0</v>
      </c>
      <c r="C23" s="63">
        <f>COUNTIFS('GAME-Playoffs'!$A$4:$A$25,C$3,'GAME-Playoffs'!$K$4:$K$25,$A23,'GAME-Playoffs'!$O$4:$O$25,"&gt;=25")</f>
        <v>0</v>
      </c>
      <c r="D23" s="3"/>
      <c r="E23" s="33" t="s">
        <v>73</v>
      </c>
      <c r="F23" s="19"/>
      <c r="G23" s="33" t="s">
        <v>73</v>
      </c>
      <c r="H23" s="19"/>
      <c r="I23" s="33" t="s">
        <v>73</v>
      </c>
      <c r="J23" s="19"/>
    </row>
    <row r="24" spans="1:10" s="2" customFormat="1" ht="12.6" customHeight="1">
      <c r="A24" s="2" t="s">
        <v>68</v>
      </c>
      <c r="B24" s="27">
        <f t="shared" si="0"/>
        <v>0</v>
      </c>
      <c r="C24" s="63">
        <f>COUNTIFS('GAME-Playoffs'!$A$4:$A$25,C$3,'GAME-Playoffs'!$K$4:$K$25,$A24,'GAME-Playoffs'!$O$4:$O$25,"&gt;=25")</f>
        <v>0</v>
      </c>
      <c r="D24" s="3"/>
      <c r="E24" s="33" t="s">
        <v>73</v>
      </c>
      <c r="F24" s="19"/>
      <c r="G24" s="33" t="s">
        <v>73</v>
      </c>
      <c r="H24" s="19"/>
      <c r="I24" s="33" t="s">
        <v>73</v>
      </c>
      <c r="J24" s="19"/>
    </row>
    <row r="25" spans="1:10" s="2" customFormat="1" ht="12.6" customHeight="1">
      <c r="A25" s="2" t="s">
        <v>69</v>
      </c>
      <c r="B25" s="27">
        <f t="shared" si="0"/>
        <v>0</v>
      </c>
      <c r="C25" s="63">
        <f>COUNTIFS('GAME-Playoffs'!$A$4:$A$25,C$3,'GAME-Playoffs'!$K$4:$K$25,$A25,'GAME-Playoffs'!$O$4:$O$25,"&gt;=25")</f>
        <v>0</v>
      </c>
      <c r="D25" s="3"/>
      <c r="E25" s="33" t="s">
        <v>73</v>
      </c>
      <c r="F25" s="19"/>
      <c r="G25" s="33" t="s">
        <v>73</v>
      </c>
      <c r="H25" s="19"/>
      <c r="I25" s="33" t="s">
        <v>73</v>
      </c>
      <c r="J25" s="19"/>
    </row>
    <row r="26" spans="1:10" s="2" customFormat="1" ht="12.6" customHeight="1">
      <c r="A26" s="2" t="s">
        <v>70</v>
      </c>
      <c r="B26" s="27">
        <f t="shared" si="0"/>
        <v>0</v>
      </c>
      <c r="C26" s="63">
        <f>COUNTIFS('GAME-Playoffs'!$A$4:$A$25,C$3,'GAME-Playoffs'!$K$4:$K$25,$A26,'GAME-Playoffs'!$O$4:$O$25,"&gt;=25")</f>
        <v>0</v>
      </c>
      <c r="D26" s="3"/>
      <c r="E26" s="33" t="s">
        <v>73</v>
      </c>
      <c r="F26" s="19"/>
      <c r="G26" s="33" t="s">
        <v>73</v>
      </c>
      <c r="H26" s="19"/>
      <c r="I26" s="33" t="s">
        <v>73</v>
      </c>
      <c r="J26" s="19"/>
    </row>
    <row r="27" spans="1:10" s="2" customFormat="1" ht="12.6" customHeight="1">
      <c r="A27" s="2" t="s">
        <v>10</v>
      </c>
      <c r="B27" s="27">
        <f t="shared" si="0"/>
        <v>1</v>
      </c>
      <c r="C27" s="63">
        <f>COUNTIFS('GAME-Playoffs'!$A$4:$A$25,C$3,'GAME-Playoffs'!$K$4:$K$25,$A27,'GAME-Playoffs'!$O$4:$O$25,"&gt;=25")</f>
        <v>1</v>
      </c>
      <c r="D27" s="3" t="s">
        <v>152</v>
      </c>
      <c r="E27" s="33" t="s">
        <v>73</v>
      </c>
      <c r="F27" s="19"/>
      <c r="G27" s="33" t="s">
        <v>73</v>
      </c>
      <c r="H27" s="19"/>
      <c r="I27" s="33" t="s">
        <v>73</v>
      </c>
      <c r="J27" s="19"/>
    </row>
    <row r="28" spans="1:10" s="2" customFormat="1" ht="12.6" customHeight="1">
      <c r="A28" s="2" t="s">
        <v>11</v>
      </c>
      <c r="B28" s="27">
        <f t="shared" si="0"/>
        <v>2</v>
      </c>
      <c r="C28" s="63">
        <f>COUNTIFS('GAME-Playoffs'!$A$4:$A$25,C$3,'GAME-Playoffs'!$K$4:$K$25,$A28,'GAME-Playoffs'!$O$4:$O$25,"&gt;=25")</f>
        <v>2</v>
      </c>
      <c r="D28" s="3" t="s">
        <v>153</v>
      </c>
      <c r="E28" s="33" t="s">
        <v>73</v>
      </c>
      <c r="F28" s="19"/>
      <c r="G28" s="63">
        <f>COUNTIFS('GAME-Playoffs'!$A$4:$A$25,G$3,'GAME-Playoffs'!$K$4:$K$25,$A28,'GAME-Playoffs'!$O$4:$O$25,"&gt;=25")</f>
        <v>0</v>
      </c>
      <c r="H28" s="19"/>
      <c r="I28" s="33" t="s">
        <v>73</v>
      </c>
      <c r="J28" s="19"/>
    </row>
    <row r="29" spans="1:10" s="2" customFormat="1" ht="12.6" customHeight="1">
      <c r="A29" s="2" t="s">
        <v>12</v>
      </c>
      <c r="B29" s="27">
        <f t="shared" si="0"/>
        <v>0</v>
      </c>
      <c r="C29" s="63">
        <f>COUNTIFS('GAME-Playoffs'!$A$4:$A$25,C$3,'GAME-Playoffs'!$K$4:$K$25,$A29,'GAME-Playoffs'!$O$4:$O$25,"&gt;=25")</f>
        <v>0</v>
      </c>
      <c r="D29" s="3"/>
      <c r="E29" s="33" t="s">
        <v>73</v>
      </c>
      <c r="F29" s="19"/>
      <c r="G29" s="63">
        <f>COUNTIFS('GAME-Playoffs'!$A$4:$A$25,G$3,'GAME-Playoffs'!$K$4:$K$25,$A29,'GAME-Playoffs'!$O$4:$O$25,"&gt;=25")</f>
        <v>0</v>
      </c>
      <c r="H29" s="19"/>
      <c r="I29" s="33" t="s">
        <v>73</v>
      </c>
      <c r="J29" s="19"/>
    </row>
    <row r="30" spans="1:10" s="2" customFormat="1" ht="12.6" customHeight="1">
      <c r="A30" s="2" t="s">
        <v>13</v>
      </c>
      <c r="B30" s="27">
        <f t="shared" si="0"/>
        <v>0</v>
      </c>
      <c r="C30" s="63">
        <f>COUNTIFS('GAME-Playoffs'!$A$4:$A$25,C$3,'GAME-Playoffs'!$K$4:$K$25,$A30,'GAME-Playoffs'!$O$4:$O$25,"&gt;=25")</f>
        <v>0</v>
      </c>
      <c r="D30" s="3"/>
      <c r="E30" s="33" t="s">
        <v>73</v>
      </c>
      <c r="F30" s="19"/>
      <c r="G30" s="33" t="s">
        <v>73</v>
      </c>
      <c r="H30" s="19"/>
      <c r="I30" s="33" t="s">
        <v>73</v>
      </c>
      <c r="J30" s="19"/>
    </row>
    <row r="31" spans="1:10" s="2" customFormat="1" ht="12.6" customHeight="1">
      <c r="A31" s="2" t="s">
        <v>14</v>
      </c>
      <c r="B31" s="27">
        <f t="shared" si="0"/>
        <v>0</v>
      </c>
      <c r="C31" s="63">
        <f>COUNTIFS('GAME-Playoffs'!$A$4:$A$25,C$3,'GAME-Playoffs'!$K$4:$K$25,$A31,'GAME-Playoffs'!$O$4:$O$25,"&gt;=25")</f>
        <v>0</v>
      </c>
      <c r="D31" s="3"/>
      <c r="E31" s="33" t="s">
        <v>73</v>
      </c>
      <c r="F31" s="19"/>
      <c r="G31" s="33" t="s">
        <v>73</v>
      </c>
      <c r="H31" s="19"/>
      <c r="I31" s="33" t="s">
        <v>73</v>
      </c>
      <c r="J31" s="19"/>
    </row>
    <row r="32" spans="1:10" s="2" customFormat="1" ht="12.6" customHeight="1">
      <c r="A32" s="2" t="s">
        <v>15</v>
      </c>
      <c r="B32" s="27">
        <f t="shared" si="0"/>
        <v>0</v>
      </c>
      <c r="C32" s="63">
        <f>COUNTIFS('GAME-Playoffs'!$A$4:$A$25,C$3,'GAME-Playoffs'!$K$4:$K$25,$A32,'GAME-Playoffs'!$O$4:$O$25,"&gt;=25")</f>
        <v>0</v>
      </c>
      <c r="D32" s="3"/>
      <c r="E32" s="33" t="s">
        <v>73</v>
      </c>
      <c r="F32" s="19"/>
      <c r="G32" s="33" t="s">
        <v>73</v>
      </c>
      <c r="H32" s="19"/>
      <c r="I32" s="33" t="s">
        <v>73</v>
      </c>
      <c r="J32" s="19"/>
    </row>
    <row r="33" spans="1:10" s="2" customFormat="1" ht="12.6" customHeight="1">
      <c r="A33" s="2" t="s">
        <v>16</v>
      </c>
      <c r="B33" s="27">
        <f t="shared" si="0"/>
        <v>2</v>
      </c>
      <c r="C33" s="63">
        <f>COUNTIFS('GAME-Playoffs'!$A$4:$A$25,C$3,'GAME-Playoffs'!$K$4:$K$25,$A33,'GAME-Playoffs'!$O$4:$O$25,"&gt;=25")</f>
        <v>2</v>
      </c>
      <c r="D33" s="3" t="s">
        <v>154</v>
      </c>
      <c r="E33" s="33" t="s">
        <v>73</v>
      </c>
      <c r="F33" s="19"/>
      <c r="G33" s="33" t="s">
        <v>73</v>
      </c>
      <c r="H33" s="19"/>
      <c r="I33" s="33" t="s">
        <v>73</v>
      </c>
      <c r="J33" s="19"/>
    </row>
    <row r="34" spans="1:10" s="2" customFormat="1" ht="12.6" customHeight="1">
      <c r="A34" s="2" t="s">
        <v>17</v>
      </c>
      <c r="B34" s="27">
        <f t="shared" si="0"/>
        <v>0</v>
      </c>
      <c r="C34" s="63">
        <f>COUNTIFS('GAME-Playoffs'!$A$4:$A$25,C$3,'GAME-Playoffs'!$K$4:$K$25,$A34,'GAME-Playoffs'!$O$4:$O$25,"&gt;=25")</f>
        <v>0</v>
      </c>
      <c r="D34" s="3"/>
      <c r="E34" s="63">
        <f>COUNTIFS('GAME-Playoffs'!$A$4:$A$25,E$3,'GAME-Playoffs'!$K$4:$K$25,$A34,'GAME-Playoffs'!$O$4:$O$25,"&gt;=25")</f>
        <v>0</v>
      </c>
      <c r="F34" s="19"/>
      <c r="G34" s="33" t="s">
        <v>73</v>
      </c>
      <c r="H34" s="19"/>
      <c r="I34" s="33" t="s">
        <v>73</v>
      </c>
      <c r="J34" s="19"/>
    </row>
    <row r="35" spans="1:10" s="2" customFormat="1" ht="12.6" customHeight="1">
      <c r="A35" s="2" t="s">
        <v>59</v>
      </c>
      <c r="B35" s="27">
        <f t="shared" si="0"/>
        <v>1</v>
      </c>
      <c r="C35" s="63">
        <f>COUNTIFS('GAME-Playoffs'!$A$4:$A$25,C$3,'GAME-Playoffs'!$K$4:$K$25,$A35,'GAME-Playoffs'!$O$4:$O$25,"&gt;=25")</f>
        <v>0</v>
      </c>
      <c r="D35" s="3"/>
      <c r="E35" s="63">
        <f>COUNTIFS('GAME-Playoffs'!$A$4:$A$25,E$3,'GAME-Playoffs'!$K$4:$K$25,$A35,'GAME-Playoffs'!$O$4:$O$25,"&gt;=25")</f>
        <v>1</v>
      </c>
      <c r="F35" s="19" t="s">
        <v>161</v>
      </c>
      <c r="G35" s="33" t="s">
        <v>73</v>
      </c>
      <c r="H35" s="19"/>
      <c r="I35" s="33" t="s">
        <v>73</v>
      </c>
      <c r="J35" s="19"/>
    </row>
    <row r="36" spans="1:10" s="2" customFormat="1" ht="12.6" customHeight="1">
      <c r="A36" s="2" t="s">
        <v>60</v>
      </c>
      <c r="B36" s="27">
        <f t="shared" si="0"/>
        <v>0</v>
      </c>
      <c r="C36" s="63">
        <f>COUNTIFS('GAME-Playoffs'!$A$4:$A$25,C$3,'GAME-Playoffs'!$K$4:$K$25,$A36,'GAME-Playoffs'!$O$4:$O$25,"&gt;=25")</f>
        <v>0</v>
      </c>
      <c r="D36" s="3"/>
      <c r="E36" s="63">
        <f>COUNTIFS('GAME-Playoffs'!$A$4:$A$25,E$3,'GAME-Playoffs'!$K$4:$K$25,$A36,'GAME-Playoffs'!$O$4:$O$25,"&gt;=25")</f>
        <v>0</v>
      </c>
      <c r="F36" s="19"/>
      <c r="G36" s="33" t="s">
        <v>73</v>
      </c>
      <c r="H36" s="19"/>
      <c r="I36" s="33" t="s">
        <v>73</v>
      </c>
      <c r="J36" s="19"/>
    </row>
    <row r="37" spans="1:10" s="2" customFormat="1" ht="12.6" customHeight="1">
      <c r="A37" s="2" t="s">
        <v>51</v>
      </c>
      <c r="B37" s="27">
        <f t="shared" si="0"/>
        <v>0</v>
      </c>
      <c r="C37" s="63">
        <f>COUNTIFS('GAME-Playoffs'!$A$4:$A$25,C$3,'GAME-Playoffs'!$K$4:$K$25,$A37,'GAME-Playoffs'!$O$4:$O$25,"&gt;=25")</f>
        <v>0</v>
      </c>
      <c r="D37" s="3"/>
      <c r="E37" s="63">
        <f>COUNTIFS('GAME-Playoffs'!$A$4:$A$25,E$3,'GAME-Playoffs'!$K$4:$K$25,$A37,'GAME-Playoffs'!$O$4:$O$25,"&gt;=25")</f>
        <v>0</v>
      </c>
      <c r="F37" s="19"/>
      <c r="G37" s="33" t="s">
        <v>73</v>
      </c>
      <c r="H37" s="19"/>
      <c r="I37" s="33" t="s">
        <v>73</v>
      </c>
      <c r="J37" s="19"/>
    </row>
    <row r="38" spans="1:10" s="2" customFormat="1" ht="12.6" customHeight="1">
      <c r="A38" s="2" t="s">
        <v>52</v>
      </c>
      <c r="B38" s="27">
        <f t="shared" si="0"/>
        <v>0</v>
      </c>
      <c r="C38" s="64">
        <f>COUNTIFS('GAME-Playoffs'!$A$4:$A$25,C$3,'GAME-Playoffs'!$K$4:$K$25,$A38,'GAME-Playoffs'!$O$4:$O$25,"&gt;=25")</f>
        <v>0</v>
      </c>
      <c r="D38" s="3"/>
      <c r="E38" s="63">
        <f>COUNTIFS('GAME-Playoffs'!$A$4:$A$25,E$3,'GAME-Playoffs'!$K$4:$K$25,$A38,'GAME-Playoffs'!$O$4:$O$25,"&gt;=25")</f>
        <v>0</v>
      </c>
      <c r="F38" s="19"/>
      <c r="G38" s="33" t="s">
        <v>73</v>
      </c>
      <c r="H38" s="19"/>
      <c r="I38" s="33" t="s">
        <v>73</v>
      </c>
      <c r="J38" s="19"/>
    </row>
    <row r="39" spans="1:10" s="2" customFormat="1" ht="12.6" customHeight="1">
      <c r="A39" s="2" t="s">
        <v>53</v>
      </c>
      <c r="B39" s="27">
        <f t="shared" si="0"/>
        <v>0</v>
      </c>
      <c r="C39" s="64">
        <f>COUNTIFS('GAME-Playoffs'!$A$4:$A$25,C$3,'GAME-Playoffs'!$K$4:$K$25,$A39,'GAME-Playoffs'!$O$4:$O$25,"&gt;=25")</f>
        <v>0</v>
      </c>
      <c r="D39" s="3"/>
      <c r="E39" s="63">
        <f>COUNTIFS('GAME-Playoffs'!$A$4:$A$25,E$3,'GAME-Playoffs'!$K$4:$K$25,$A39,'GAME-Playoffs'!$O$4:$O$25,"&gt;=25")</f>
        <v>0</v>
      </c>
      <c r="F39" s="19"/>
      <c r="G39" s="33" t="s">
        <v>73</v>
      </c>
      <c r="H39" s="19"/>
      <c r="I39" s="33" t="s">
        <v>73</v>
      </c>
      <c r="J39" s="19"/>
    </row>
    <row r="40" spans="1:10" s="2" customFormat="1" ht="12.6" customHeight="1">
      <c r="A40" s="2" t="s">
        <v>54</v>
      </c>
      <c r="B40" s="27">
        <f t="shared" si="0"/>
        <v>0</v>
      </c>
      <c r="C40" s="64">
        <f>COUNTIFS('GAME-Playoffs'!$A$4:$A$25,C$3,'GAME-Playoffs'!$K$4:$K$25,$A40,'GAME-Playoffs'!$O$4:$O$25,"&gt;=25")</f>
        <v>0</v>
      </c>
      <c r="D40" s="3"/>
      <c r="E40" s="63">
        <f>COUNTIFS('GAME-Playoffs'!$A$4:$A$25,E$3,'GAME-Playoffs'!$K$4:$K$25,$A40,'GAME-Playoffs'!$O$4:$O$25,"&gt;=25")</f>
        <v>0</v>
      </c>
      <c r="F40" s="19"/>
      <c r="G40" s="33" t="s">
        <v>73</v>
      </c>
      <c r="H40" s="19"/>
      <c r="I40" s="33" t="s">
        <v>73</v>
      </c>
      <c r="J40" s="19"/>
    </row>
    <row r="41" spans="1:10" s="2" customFormat="1" ht="12.6" customHeight="1">
      <c r="A41" s="2" t="s">
        <v>55</v>
      </c>
      <c r="B41" s="27">
        <f t="shared" si="0"/>
        <v>0</v>
      </c>
      <c r="C41" s="63">
        <f>COUNTIFS('GAME-Playoffs'!$A$4:$A$25,C$3,'GAME-Playoffs'!$K$4:$K$25,$A41,'GAME-Playoffs'!$O$4:$O$25,"&gt;=25")</f>
        <v>0</v>
      </c>
      <c r="D41" s="3"/>
      <c r="E41" s="63">
        <f>COUNTIFS('GAME-Playoffs'!$A$4:$A$25,E$3,'GAME-Playoffs'!$K$4:$K$25,$A41,'GAME-Playoffs'!$O$4:$O$25,"&gt;=25")</f>
        <v>0</v>
      </c>
      <c r="F41" s="19"/>
      <c r="G41" s="33" t="s">
        <v>73</v>
      </c>
      <c r="H41" s="19"/>
      <c r="I41" s="33" t="s">
        <v>73</v>
      </c>
      <c r="J41" s="19"/>
    </row>
    <row r="42" spans="1:10" s="2" customFormat="1" ht="12.6" customHeight="1">
      <c r="A42" s="2" t="s">
        <v>56</v>
      </c>
      <c r="B42" s="27">
        <f t="shared" si="0"/>
        <v>0</v>
      </c>
      <c r="C42" s="63">
        <f>COUNTIFS('GAME-Playoffs'!$A$4:$A$25,C$3,'GAME-Playoffs'!$K$4:$K$25,$A42,'GAME-Playoffs'!$O$4:$O$25,"&gt;=25")</f>
        <v>0</v>
      </c>
      <c r="D42" s="3"/>
      <c r="E42" s="63">
        <f>COUNTIFS('GAME-Playoffs'!$A$4:$A$25,E$3,'GAME-Playoffs'!$K$4:$K$25,$A42,'GAME-Playoffs'!$O$4:$O$25,"&gt;=25")</f>
        <v>0</v>
      </c>
      <c r="F42" s="19"/>
      <c r="G42" s="33" t="s">
        <v>73</v>
      </c>
      <c r="H42" s="19"/>
      <c r="I42" s="33" t="s">
        <v>73</v>
      </c>
      <c r="J42" s="19"/>
    </row>
    <row r="43" spans="1:10" s="2" customFormat="1" ht="12.6" customHeight="1">
      <c r="A43" s="2" t="s">
        <v>57</v>
      </c>
      <c r="B43" s="27">
        <f t="shared" si="0"/>
        <v>0</v>
      </c>
      <c r="C43" s="63">
        <f>COUNTIFS('GAME-Playoffs'!$A$4:$A$25,C$3,'GAME-Playoffs'!$K$4:$K$25,$A43,'GAME-Playoffs'!$O$4:$O$25,"&gt;=25")</f>
        <v>0</v>
      </c>
      <c r="D43" s="3"/>
      <c r="E43" s="33" t="s">
        <v>73</v>
      </c>
      <c r="F43" s="19"/>
      <c r="G43" s="33" t="s">
        <v>73</v>
      </c>
      <c r="H43" s="19"/>
      <c r="I43" s="33" t="s">
        <v>73</v>
      </c>
      <c r="J43" s="19"/>
    </row>
    <row r="44" spans="1:10" s="2" customFormat="1" ht="12.6" customHeight="1">
      <c r="A44" s="2" t="s">
        <v>58</v>
      </c>
      <c r="B44" s="27">
        <f t="shared" si="0"/>
        <v>0</v>
      </c>
      <c r="C44" s="63">
        <f>COUNTIFS('GAME-Playoffs'!$A$4:$A$25,C$3,'GAME-Playoffs'!$K$4:$K$25,$A44,'GAME-Playoffs'!$O$4:$O$25,"&gt;=25")</f>
        <v>0</v>
      </c>
      <c r="D44" s="3"/>
      <c r="E44" s="33" t="s">
        <v>73</v>
      </c>
      <c r="F44" s="19"/>
      <c r="G44" s="33" t="s">
        <v>73</v>
      </c>
      <c r="H44" s="19"/>
      <c r="I44" s="33" t="s">
        <v>73</v>
      </c>
      <c r="J44" s="19"/>
    </row>
    <row r="45" spans="1:10" ht="12.6" customHeight="1">
      <c r="A45" s="2" t="s">
        <v>71</v>
      </c>
      <c r="B45" s="27">
        <f t="shared" si="0"/>
        <v>1</v>
      </c>
      <c r="C45" s="63">
        <f>COUNTIFS('GAME-Playoffs'!$A$4:$A$25,C$3,'GAME-Playoffs'!$K$4:$K$25,$A45,'GAME-Playoffs'!$O$4:$O$25,"&gt;=25")</f>
        <v>1</v>
      </c>
      <c r="D45" s="3" t="s">
        <v>155</v>
      </c>
      <c r="E45" s="33" t="s">
        <v>73</v>
      </c>
      <c r="F45" s="19"/>
      <c r="G45" s="33" t="s">
        <v>73</v>
      </c>
      <c r="H45" s="19"/>
      <c r="I45" s="33" t="s">
        <v>73</v>
      </c>
      <c r="J45" s="19"/>
    </row>
    <row r="46" spans="1:10" ht="12.6" customHeight="1">
      <c r="A46" s="2" t="s">
        <v>50</v>
      </c>
      <c r="B46" s="27">
        <f t="shared" si="0"/>
        <v>0</v>
      </c>
      <c r="C46" s="63">
        <f>COUNTIFS('GAME-Playoffs'!$A$4:$A$25,C$3,'GAME-Playoffs'!$K$4:$K$25,$A46,'GAME-Playoffs'!$O$4:$O$25,"&gt;=25")</f>
        <v>0</v>
      </c>
      <c r="D46" s="3"/>
      <c r="E46" s="33" t="s">
        <v>73</v>
      </c>
      <c r="F46" s="19"/>
      <c r="G46" s="33" t="s">
        <v>73</v>
      </c>
      <c r="H46" s="19"/>
      <c r="I46" s="33" t="s">
        <v>73</v>
      </c>
      <c r="J46" s="19"/>
    </row>
    <row r="47" spans="1:10" ht="12.6" customHeight="1">
      <c r="A47" s="2" t="s">
        <v>18</v>
      </c>
      <c r="B47" s="27">
        <f t="shared" si="0"/>
        <v>0</v>
      </c>
      <c r="C47" s="63">
        <f>COUNTIFS('GAME-Playoffs'!$A$4:$A$25,C$3,'GAME-Playoffs'!$K$4:$K$25,$A47,'GAME-Playoffs'!$O$4:$O$25,"&gt;=25")</f>
        <v>0</v>
      </c>
      <c r="D47" s="3"/>
      <c r="E47" s="33" t="s">
        <v>73</v>
      </c>
      <c r="F47" s="19"/>
      <c r="G47" s="33" t="s">
        <v>73</v>
      </c>
      <c r="H47" s="19"/>
      <c r="I47" s="33" t="s">
        <v>73</v>
      </c>
      <c r="J47" s="19"/>
    </row>
    <row r="48" spans="1:10" ht="12.6" customHeight="1">
      <c r="A48" s="2" t="s">
        <v>19</v>
      </c>
      <c r="B48" s="27">
        <f t="shared" si="0"/>
        <v>0</v>
      </c>
      <c r="C48" s="63">
        <f>COUNTIFS('GAME-Playoffs'!$A$4:$A$25,C$3,'GAME-Playoffs'!$K$4:$K$25,$A48,'GAME-Playoffs'!$O$4:$O$25,"&gt;=25")</f>
        <v>0</v>
      </c>
      <c r="D48" s="3"/>
      <c r="E48" s="33" t="s">
        <v>73</v>
      </c>
      <c r="F48" s="19"/>
      <c r="G48" s="33" t="s">
        <v>73</v>
      </c>
      <c r="H48" s="19"/>
      <c r="I48" s="33" t="s">
        <v>73</v>
      </c>
      <c r="J48" s="19"/>
    </row>
    <row r="49" spans="1:10" ht="12.6" customHeight="1">
      <c r="A49" s="2" t="s">
        <v>20</v>
      </c>
      <c r="B49" s="27">
        <f t="shared" si="0"/>
        <v>0</v>
      </c>
      <c r="C49" s="63">
        <f>COUNTIFS('GAME-Playoffs'!$A$4:$A$25,C$3,'GAME-Playoffs'!$K$4:$K$25,$A49,'GAME-Playoffs'!$O$4:$O$25,"&gt;=25")</f>
        <v>0</v>
      </c>
      <c r="D49" s="3"/>
      <c r="E49" s="33" t="s">
        <v>73</v>
      </c>
      <c r="F49" s="19"/>
      <c r="G49" s="33" t="s">
        <v>73</v>
      </c>
      <c r="H49" s="19"/>
      <c r="I49" s="33" t="s">
        <v>73</v>
      </c>
      <c r="J49" s="19"/>
    </row>
    <row r="50" spans="1:10" ht="12.6" customHeight="1">
      <c r="A50" s="2" t="s">
        <v>21</v>
      </c>
      <c r="B50" s="27">
        <f t="shared" si="0"/>
        <v>0</v>
      </c>
      <c r="C50" s="64">
        <f>COUNTIFS('GAME-Playoffs'!$A$4:$A$25,C$3,'GAME-Playoffs'!$K$4:$K$25,$A50,'GAME-Playoffs'!$O$4:$O$25,"&gt;=25")</f>
        <v>0</v>
      </c>
      <c r="D50" s="3"/>
      <c r="E50" s="33" t="s">
        <v>73</v>
      </c>
      <c r="F50" s="19"/>
      <c r="G50" s="33" t="s">
        <v>73</v>
      </c>
      <c r="H50" s="19"/>
      <c r="I50" s="33" t="s">
        <v>73</v>
      </c>
      <c r="J50" s="19"/>
    </row>
    <row r="51" spans="1:10" ht="12.6" customHeight="1">
      <c r="A51" s="2" t="s">
        <v>22</v>
      </c>
      <c r="B51" s="27">
        <f t="shared" si="0"/>
        <v>0</v>
      </c>
      <c r="C51" s="64">
        <f>COUNTIFS('GAME-Playoffs'!$A$4:$A$25,C$3,'GAME-Playoffs'!$K$4:$K$25,$A51,'GAME-Playoffs'!$O$4:$O$25,"&gt;=25")</f>
        <v>0</v>
      </c>
      <c r="D51" s="3"/>
      <c r="E51" s="33" t="s">
        <v>73</v>
      </c>
      <c r="F51" s="19"/>
      <c r="G51" s="33" t="s">
        <v>73</v>
      </c>
      <c r="H51" s="19"/>
      <c r="I51" s="33" t="s">
        <v>73</v>
      </c>
      <c r="J51" s="19"/>
    </row>
    <row r="52" spans="1:10" ht="12.6" customHeight="1">
      <c r="A52" s="2" t="s">
        <v>23</v>
      </c>
      <c r="B52" s="27">
        <f t="shared" si="0"/>
        <v>0</v>
      </c>
      <c r="C52" s="64">
        <f>COUNTIFS('GAME-Playoffs'!$A$4:$A$25,C$3,'GAME-Playoffs'!$K$4:$K$25,$A52,'GAME-Playoffs'!$O$4:$O$25,"&gt;=25")</f>
        <v>0</v>
      </c>
      <c r="D52" s="3"/>
      <c r="E52" s="33" t="s">
        <v>73</v>
      </c>
      <c r="F52" s="19"/>
      <c r="G52" s="33" t="s">
        <v>73</v>
      </c>
      <c r="H52" s="19"/>
      <c r="I52" s="33" t="s">
        <v>73</v>
      </c>
      <c r="J52" s="19"/>
    </row>
    <row r="53" spans="1:10" ht="12.6" customHeight="1">
      <c r="A53" s="2" t="s">
        <v>24</v>
      </c>
      <c r="B53" s="27">
        <f t="shared" si="0"/>
        <v>0</v>
      </c>
      <c r="C53" s="64">
        <f>COUNTIFS('GAME-Playoffs'!$A$4:$A$25,C$3,'GAME-Playoffs'!$K$4:$K$25,$A53,'GAME-Playoffs'!$O$4:$O$25,"&gt;=25")</f>
        <v>0</v>
      </c>
      <c r="D53" s="3"/>
      <c r="E53" s="33" t="s">
        <v>73</v>
      </c>
      <c r="F53" s="19"/>
      <c r="G53" s="33" t="s">
        <v>73</v>
      </c>
      <c r="H53" s="19"/>
      <c r="I53" s="33" t="s">
        <v>73</v>
      </c>
      <c r="J53" s="19"/>
    </row>
    <row r="54" spans="1:10" ht="12.6" customHeight="1">
      <c r="A54" s="2" t="s">
        <v>25</v>
      </c>
      <c r="B54" s="27">
        <f t="shared" si="0"/>
        <v>0</v>
      </c>
      <c r="C54" s="64">
        <f>COUNTIFS('GAME-Playoffs'!$A$4:$A$25,C$3,'GAME-Playoffs'!$K$4:$K$25,$A54,'GAME-Playoffs'!$O$4:$O$25,"&gt;=25")</f>
        <v>0</v>
      </c>
      <c r="D54" s="3"/>
      <c r="E54" s="33" t="s">
        <v>73</v>
      </c>
      <c r="F54" s="19"/>
      <c r="G54" s="33" t="s">
        <v>73</v>
      </c>
      <c r="H54" s="19"/>
      <c r="I54" s="33" t="s">
        <v>73</v>
      </c>
      <c r="J54" s="19"/>
    </row>
    <row r="55" spans="1:10" ht="12.6" customHeight="1">
      <c r="A55" s="2" t="s">
        <v>26</v>
      </c>
      <c r="B55" s="27">
        <f t="shared" si="0"/>
        <v>0</v>
      </c>
      <c r="C55" s="64">
        <f>COUNTIFS('GAME-Playoffs'!$A$4:$A$25,C$3,'GAME-Playoffs'!$K$4:$K$25,$A55,'GAME-Playoffs'!$O$4:$O$25,"&gt;=25")</f>
        <v>0</v>
      </c>
      <c r="D55" s="3"/>
      <c r="E55" s="33" t="s">
        <v>73</v>
      </c>
      <c r="F55" s="19"/>
      <c r="G55" s="33" t="s">
        <v>73</v>
      </c>
      <c r="H55" s="19"/>
      <c r="I55" s="33" t="s">
        <v>73</v>
      </c>
      <c r="J55" s="19"/>
    </row>
    <row r="56" spans="1:10" ht="12.6" customHeight="1">
      <c r="A56" s="2" t="s">
        <v>27</v>
      </c>
      <c r="B56" s="27">
        <f t="shared" si="0"/>
        <v>0</v>
      </c>
      <c r="C56" s="64">
        <f>COUNTIFS('GAME-Playoffs'!$A$4:$A$25,C$3,'GAME-Playoffs'!$K$4:$K$25,$A56,'GAME-Playoffs'!$O$4:$O$25,"&gt;=25")</f>
        <v>0</v>
      </c>
      <c r="D56" s="3"/>
      <c r="E56" s="33" t="s">
        <v>73</v>
      </c>
      <c r="F56" s="19"/>
      <c r="G56" s="33" t="s">
        <v>73</v>
      </c>
      <c r="H56" s="19"/>
      <c r="I56" s="33" t="s">
        <v>73</v>
      </c>
      <c r="J56" s="19"/>
    </row>
    <row r="57" spans="1:10" ht="12.6" customHeight="1">
      <c r="A57" s="2" t="s">
        <v>28</v>
      </c>
      <c r="B57" s="27">
        <f t="shared" si="0"/>
        <v>0</v>
      </c>
      <c r="C57" s="64">
        <f>COUNTIFS('GAME-Playoffs'!$A$4:$A$25,C$3,'GAME-Playoffs'!$K$4:$K$25,$A57,'GAME-Playoffs'!$O$4:$O$25,"&gt;=25")</f>
        <v>0</v>
      </c>
      <c r="D57" s="3"/>
      <c r="E57" s="33" t="s">
        <v>73</v>
      </c>
      <c r="F57" s="19"/>
      <c r="G57" s="33" t="s">
        <v>73</v>
      </c>
      <c r="H57" s="19"/>
      <c r="I57" s="33" t="s">
        <v>73</v>
      </c>
      <c r="J57" s="19"/>
    </row>
    <row r="58" spans="1:10" ht="12.6" customHeight="1">
      <c r="A58" s="2" t="s">
        <v>29</v>
      </c>
      <c r="B58" s="27">
        <f t="shared" si="0"/>
        <v>0</v>
      </c>
      <c r="C58" s="64">
        <f>COUNTIFS('GAME-Playoffs'!$A$4:$A$25,C$3,'GAME-Playoffs'!$K$4:$K$25,$A58,'GAME-Playoffs'!$O$4:$O$25,"&gt;=25")</f>
        <v>0</v>
      </c>
      <c r="D58" s="3"/>
      <c r="E58" s="33" t="s">
        <v>73</v>
      </c>
      <c r="F58" s="19"/>
      <c r="G58" s="33" t="s">
        <v>73</v>
      </c>
      <c r="H58" s="19"/>
      <c r="I58" s="33" t="s">
        <v>73</v>
      </c>
      <c r="J58" s="19"/>
    </row>
    <row r="59" spans="1:10" ht="12.6" customHeight="1">
      <c r="A59" s="2" t="s">
        <v>30</v>
      </c>
      <c r="B59" s="27">
        <f t="shared" si="0"/>
        <v>0</v>
      </c>
      <c r="C59" s="64">
        <f>COUNTIFS('GAME-Playoffs'!$A$4:$A$25,C$3,'GAME-Playoffs'!$K$4:$K$25,$A59,'GAME-Playoffs'!$O$4:$O$25,"&gt;=25")</f>
        <v>0</v>
      </c>
      <c r="D59" s="3"/>
      <c r="E59" s="33" t="s">
        <v>73</v>
      </c>
      <c r="F59" s="19"/>
      <c r="G59" s="33" t="s">
        <v>73</v>
      </c>
      <c r="H59" s="19"/>
      <c r="I59" s="33" t="s">
        <v>73</v>
      </c>
      <c r="J59" s="19"/>
    </row>
    <row r="60" spans="1:10" ht="12.6" customHeight="1">
      <c r="A60" s="2" t="s">
        <v>31</v>
      </c>
      <c r="B60" s="27">
        <f t="shared" si="0"/>
        <v>0</v>
      </c>
      <c r="C60" s="64">
        <f>COUNTIFS('GAME-Playoffs'!$A$4:$A$25,C$3,'GAME-Playoffs'!$K$4:$K$25,$A60,'GAME-Playoffs'!$O$4:$O$25,"&gt;=25")</f>
        <v>0</v>
      </c>
      <c r="D60" s="3"/>
      <c r="E60" s="33" t="s">
        <v>73</v>
      </c>
      <c r="F60" s="19"/>
      <c r="G60" s="33" t="s">
        <v>73</v>
      </c>
      <c r="H60" s="19"/>
      <c r="I60" s="33" t="s">
        <v>73</v>
      </c>
      <c r="J60" s="19"/>
    </row>
    <row r="61" spans="1:10" ht="12.6" customHeight="1">
      <c r="A61" s="2" t="s">
        <v>32</v>
      </c>
      <c r="B61" s="27">
        <f t="shared" si="0"/>
        <v>0</v>
      </c>
      <c r="C61" s="64">
        <f>COUNTIFS('GAME-Playoffs'!$A$4:$A$25,C$3,'GAME-Playoffs'!$K$4:$K$25,$A61,'GAME-Playoffs'!$O$4:$O$25,"&gt;=25")</f>
        <v>0</v>
      </c>
      <c r="D61" s="3"/>
      <c r="E61" s="33" t="s">
        <v>73</v>
      </c>
      <c r="F61" s="19"/>
      <c r="G61" s="33" t="s">
        <v>73</v>
      </c>
      <c r="H61" s="19"/>
      <c r="I61" s="33" t="s">
        <v>73</v>
      </c>
      <c r="J61" s="19"/>
    </row>
    <row r="62" spans="1:10" ht="12.6" customHeight="1">
      <c r="A62" s="2" t="s">
        <v>33</v>
      </c>
      <c r="B62" s="27">
        <f t="shared" si="0"/>
        <v>0</v>
      </c>
      <c r="C62" s="64">
        <f>COUNTIFS('GAME-Playoffs'!$A$4:$A$25,C$3,'GAME-Playoffs'!$K$4:$K$25,$A62,'GAME-Playoffs'!$O$4:$O$25,"&gt;=25")</f>
        <v>0</v>
      </c>
      <c r="D62" s="3"/>
      <c r="E62" s="33" t="s">
        <v>73</v>
      </c>
      <c r="F62" s="19"/>
      <c r="G62" s="33" t="s">
        <v>73</v>
      </c>
      <c r="H62" s="19"/>
      <c r="I62" s="33" t="s">
        <v>73</v>
      </c>
      <c r="J62" s="19"/>
    </row>
    <row r="63" spans="1:10" ht="12.6" customHeight="1">
      <c r="A63" s="2" t="s">
        <v>34</v>
      </c>
      <c r="B63" s="27">
        <f t="shared" si="0"/>
        <v>1</v>
      </c>
      <c r="C63" s="64">
        <f>COUNTIFS('GAME-Playoffs'!$A$4:$A$25,C$3,'GAME-Playoffs'!$K$4:$K$25,$A63,'GAME-Playoffs'!$O$4:$O$25,"&gt;=25")</f>
        <v>1</v>
      </c>
      <c r="D63" s="3" t="s">
        <v>156</v>
      </c>
      <c r="E63" s="33" t="s">
        <v>73</v>
      </c>
      <c r="F63" s="19"/>
      <c r="G63" s="33" t="s">
        <v>73</v>
      </c>
      <c r="H63" s="19"/>
      <c r="I63" s="33" t="s">
        <v>73</v>
      </c>
      <c r="J63" s="19"/>
    </row>
    <row r="64" spans="1:10" ht="12.6" customHeight="1">
      <c r="A64" s="2" t="s">
        <v>35</v>
      </c>
      <c r="B64" s="27">
        <f t="shared" si="0"/>
        <v>0</v>
      </c>
      <c r="C64" s="64">
        <f>COUNTIFS('GAME-Playoffs'!$A$4:$A$25,C$3,'GAME-Playoffs'!$K$4:$K$25,$A64,'GAME-Playoffs'!$O$4:$O$25,"&gt;=25")</f>
        <v>0</v>
      </c>
      <c r="D64" s="3"/>
      <c r="E64" s="33" t="s">
        <v>73</v>
      </c>
      <c r="F64" s="19"/>
      <c r="G64" s="33" t="s">
        <v>73</v>
      </c>
      <c r="H64" s="19"/>
      <c r="I64" s="33" t="s">
        <v>73</v>
      </c>
      <c r="J64" s="19"/>
    </row>
    <row r="65" spans="1:10" ht="12.6" customHeight="1">
      <c r="A65" s="2" t="s">
        <v>36</v>
      </c>
      <c r="B65" s="27">
        <f t="shared" si="0"/>
        <v>0</v>
      </c>
      <c r="C65" s="64">
        <f>COUNTIFS('GAME-Playoffs'!$A$4:$A$25,C$3,'GAME-Playoffs'!$K$4:$K$25,$A65,'GAME-Playoffs'!$O$4:$O$25,"&gt;=25")</f>
        <v>0</v>
      </c>
      <c r="D65" s="3"/>
      <c r="E65" s="33" t="s">
        <v>73</v>
      </c>
      <c r="F65" s="19"/>
      <c r="G65" s="33" t="s">
        <v>73</v>
      </c>
      <c r="H65" s="19"/>
      <c r="I65" s="33" t="s">
        <v>73</v>
      </c>
      <c r="J65" s="19"/>
    </row>
    <row r="66" spans="1:10" ht="12.6" customHeight="1">
      <c r="A66" s="2" t="s">
        <v>37</v>
      </c>
      <c r="B66" s="27">
        <f t="shared" si="0"/>
        <v>0</v>
      </c>
      <c r="C66" s="64">
        <f>COUNTIFS('GAME-Playoffs'!$A$4:$A$25,C$3,'GAME-Playoffs'!$K$4:$K$25,$A66,'GAME-Playoffs'!$O$4:$O$25,"&gt;=25")</f>
        <v>0</v>
      </c>
      <c r="D66" s="3"/>
      <c r="E66" s="33" t="s">
        <v>73</v>
      </c>
      <c r="F66" s="19"/>
      <c r="G66" s="33" t="s">
        <v>73</v>
      </c>
      <c r="H66" s="19"/>
      <c r="I66" s="33" t="s">
        <v>73</v>
      </c>
      <c r="J66" s="19"/>
    </row>
    <row r="67" spans="1:10" ht="12.6" customHeight="1">
      <c r="A67" s="2" t="s">
        <v>38</v>
      </c>
      <c r="B67" s="27">
        <f t="shared" si="0"/>
        <v>0</v>
      </c>
      <c r="C67" s="64">
        <f>COUNTIFS('GAME-Playoffs'!$A$4:$A$25,C$3,'GAME-Playoffs'!$K$4:$K$25,$A67,'GAME-Playoffs'!$O$4:$O$25,"&gt;=25")</f>
        <v>0</v>
      </c>
      <c r="D67" s="3"/>
      <c r="E67" s="33" t="s">
        <v>73</v>
      </c>
      <c r="F67" s="19"/>
      <c r="G67" s="33" t="s">
        <v>73</v>
      </c>
      <c r="H67" s="19"/>
      <c r="I67" s="33" t="s">
        <v>73</v>
      </c>
      <c r="J67" s="19"/>
    </row>
    <row r="68" spans="1:10" ht="12.6" customHeight="1">
      <c r="A68" s="2" t="s">
        <v>39</v>
      </c>
      <c r="B68" s="27">
        <f t="shared" si="0"/>
        <v>0</v>
      </c>
      <c r="C68" s="64">
        <f>COUNTIFS('GAME-Playoffs'!$A$4:$A$25,C$3,'GAME-Playoffs'!$K$4:$K$25,$A68,'GAME-Playoffs'!$O$4:$O$25,"&gt;=25")</f>
        <v>0</v>
      </c>
      <c r="D68" s="3"/>
      <c r="E68" s="33" t="s">
        <v>73</v>
      </c>
      <c r="F68" s="19"/>
      <c r="G68" s="33" t="s">
        <v>73</v>
      </c>
      <c r="H68" s="19"/>
      <c r="I68" s="33" t="s">
        <v>73</v>
      </c>
      <c r="J68" s="19"/>
    </row>
    <row r="69" spans="1:10" ht="12.6" customHeight="1">
      <c r="A69" s="2" t="s">
        <v>40</v>
      </c>
      <c r="B69" s="27">
        <f t="shared" ref="B69:B81" si="1">SUM(C69:J69)</f>
        <v>0</v>
      </c>
      <c r="C69" s="64">
        <f>COUNTIFS('GAME-Playoffs'!$A$4:$A$25,C$3,'GAME-Playoffs'!$K$4:$K$25,$A69,'GAME-Playoffs'!$O$4:$O$25,"&gt;=25")</f>
        <v>0</v>
      </c>
      <c r="D69" s="3"/>
      <c r="E69" s="33" t="s">
        <v>73</v>
      </c>
      <c r="F69" s="19"/>
      <c r="G69" s="33" t="s">
        <v>73</v>
      </c>
      <c r="H69" s="19"/>
      <c r="I69" s="33" t="s">
        <v>73</v>
      </c>
      <c r="J69" s="19"/>
    </row>
    <row r="70" spans="1:10" ht="12.6" customHeight="1">
      <c r="A70" s="2" t="s">
        <v>41</v>
      </c>
      <c r="B70" s="27">
        <f t="shared" si="1"/>
        <v>0</v>
      </c>
      <c r="C70" s="64">
        <f>COUNTIFS('GAME-Playoffs'!$A$4:$A$25,C$3,'GAME-Playoffs'!$K$4:$K$25,$A70,'GAME-Playoffs'!$O$4:$O$25,"&gt;=25")</f>
        <v>0</v>
      </c>
      <c r="D70" s="3"/>
      <c r="E70" s="33" t="s">
        <v>73</v>
      </c>
      <c r="F70" s="19"/>
      <c r="G70" s="33" t="s">
        <v>73</v>
      </c>
      <c r="H70" s="19"/>
      <c r="I70" s="33" t="s">
        <v>73</v>
      </c>
      <c r="J70" s="19"/>
    </row>
    <row r="71" spans="1:10" ht="12.6" customHeight="1">
      <c r="A71" s="2" t="s">
        <v>42</v>
      </c>
      <c r="B71" s="27">
        <f t="shared" si="1"/>
        <v>0</v>
      </c>
      <c r="C71" s="64">
        <f>COUNTIFS('GAME-Playoffs'!$A$4:$A$25,C$3,'GAME-Playoffs'!$K$4:$K$25,$A71,'GAME-Playoffs'!$O$4:$O$25,"&gt;=25")</f>
        <v>0</v>
      </c>
      <c r="D71" s="3"/>
      <c r="E71" s="33" t="s">
        <v>73</v>
      </c>
      <c r="F71" s="19"/>
      <c r="G71" s="33" t="s">
        <v>73</v>
      </c>
      <c r="H71" s="19"/>
      <c r="I71" s="33" t="s">
        <v>73</v>
      </c>
      <c r="J71" s="19"/>
    </row>
    <row r="72" spans="1:10" ht="12.6" customHeight="1">
      <c r="A72" s="2" t="s">
        <v>43</v>
      </c>
      <c r="B72" s="27">
        <f t="shared" si="1"/>
        <v>0</v>
      </c>
      <c r="C72" s="64">
        <f>COUNTIFS('GAME-Playoffs'!$A$4:$A$25,C$3,'GAME-Playoffs'!$K$4:$K$25,$A72,'GAME-Playoffs'!$O$4:$O$25,"&gt;=25")</f>
        <v>0</v>
      </c>
      <c r="D72" s="3"/>
      <c r="E72" s="33" t="s">
        <v>73</v>
      </c>
      <c r="F72" s="19"/>
      <c r="G72" s="33" t="s">
        <v>73</v>
      </c>
      <c r="H72" s="19"/>
      <c r="I72" s="33" t="s">
        <v>73</v>
      </c>
      <c r="J72" s="19"/>
    </row>
    <row r="73" spans="1:10" ht="12.6" customHeight="1">
      <c r="A73" s="2" t="s">
        <v>44</v>
      </c>
      <c r="B73" s="27">
        <f t="shared" si="1"/>
        <v>0</v>
      </c>
      <c r="C73" s="64">
        <f>COUNTIFS('GAME-Playoffs'!$A$4:$A$25,C$3,'GAME-Playoffs'!$K$4:$K$25,$A73,'GAME-Playoffs'!$O$4:$O$25,"&gt;=25")</f>
        <v>0</v>
      </c>
      <c r="D73" s="3"/>
      <c r="E73" s="33" t="s">
        <v>73</v>
      </c>
      <c r="F73" s="19"/>
      <c r="G73" s="33" t="s">
        <v>73</v>
      </c>
      <c r="H73" s="19"/>
      <c r="I73" s="33" t="s">
        <v>73</v>
      </c>
      <c r="J73" s="19"/>
    </row>
    <row r="74" spans="1:10" ht="12.6" customHeight="1">
      <c r="A74" s="2" t="s">
        <v>45</v>
      </c>
      <c r="B74" s="27">
        <f t="shared" si="1"/>
        <v>0</v>
      </c>
      <c r="C74" s="64">
        <f>COUNTIFS('GAME-Playoffs'!$A$4:$A$25,C$3,'GAME-Playoffs'!$K$4:$K$25,$A74,'GAME-Playoffs'!$O$4:$O$25,"&gt;=25")</f>
        <v>0</v>
      </c>
      <c r="D74" s="3"/>
      <c r="E74" s="33" t="s">
        <v>73</v>
      </c>
      <c r="F74" s="19"/>
      <c r="G74" s="33" t="s">
        <v>73</v>
      </c>
      <c r="H74" s="19"/>
      <c r="I74" s="33" t="s">
        <v>73</v>
      </c>
      <c r="J74" s="19"/>
    </row>
    <row r="75" spans="1:10" ht="12.6" customHeight="1">
      <c r="A75" s="2" t="s">
        <v>46</v>
      </c>
      <c r="B75" s="27">
        <f t="shared" si="1"/>
        <v>0</v>
      </c>
      <c r="C75" s="64">
        <f>COUNTIFS('GAME-Playoffs'!$A$4:$A$25,C$3,'GAME-Playoffs'!$K$4:$K$25,$A75,'GAME-Playoffs'!$O$4:$O$25,"&gt;=25")</f>
        <v>0</v>
      </c>
      <c r="D75" s="3"/>
      <c r="E75" s="33" t="s">
        <v>73</v>
      </c>
      <c r="F75" s="19"/>
      <c r="G75" s="33" t="s">
        <v>73</v>
      </c>
      <c r="H75" s="19"/>
      <c r="I75" s="33" t="s">
        <v>73</v>
      </c>
      <c r="J75" s="19"/>
    </row>
    <row r="76" spans="1:10" ht="12.6" customHeight="1">
      <c r="A76" s="2" t="s">
        <v>47</v>
      </c>
      <c r="B76" s="27">
        <f t="shared" si="1"/>
        <v>0</v>
      </c>
      <c r="C76" s="64">
        <f>COUNTIFS('GAME-Playoffs'!$A$4:$A$25,C$3,'GAME-Playoffs'!$K$4:$K$25,$A76,'GAME-Playoffs'!$O$4:$O$25,"&gt;=25")</f>
        <v>0</v>
      </c>
      <c r="D76" s="3"/>
      <c r="E76" s="33" t="s">
        <v>73</v>
      </c>
      <c r="F76" s="19"/>
      <c r="G76" s="33" t="s">
        <v>73</v>
      </c>
      <c r="H76" s="19"/>
      <c r="I76" s="33" t="s">
        <v>73</v>
      </c>
      <c r="J76" s="19"/>
    </row>
    <row r="77" spans="1:10" ht="12.6" customHeight="1">
      <c r="A77" s="2" t="s">
        <v>48</v>
      </c>
      <c r="B77" s="27">
        <f t="shared" si="1"/>
        <v>0</v>
      </c>
      <c r="C77" s="64">
        <f>COUNTIFS('GAME-Playoffs'!$A$4:$A$25,C$3,'GAME-Playoffs'!$K$4:$K$25,$A77,'GAME-Playoffs'!$O$4:$O$25,"&gt;=25")</f>
        <v>0</v>
      </c>
      <c r="D77" s="3"/>
      <c r="E77" s="33" t="s">
        <v>73</v>
      </c>
      <c r="F77" s="19"/>
      <c r="G77" s="33" t="s">
        <v>73</v>
      </c>
      <c r="H77" s="19"/>
      <c r="I77" s="33" t="s">
        <v>73</v>
      </c>
      <c r="J77" s="19"/>
    </row>
    <row r="78" spans="1:10" ht="12.6" customHeight="1">
      <c r="A78" s="2" t="s">
        <v>74</v>
      </c>
      <c r="B78" s="27">
        <f t="shared" si="1"/>
        <v>0</v>
      </c>
      <c r="C78" s="64">
        <f>COUNTIFS('GAME-Playoffs'!$A$4:$A$25,C$3,'GAME-Playoffs'!$K$4:$K$25,$A78,'GAME-Playoffs'!$O$4:$O$25,"&gt;=25")</f>
        <v>0</v>
      </c>
      <c r="D78" s="3"/>
      <c r="E78" s="33" t="s">
        <v>73</v>
      </c>
      <c r="F78" s="19"/>
      <c r="G78" s="33" t="s">
        <v>73</v>
      </c>
      <c r="H78" s="19"/>
      <c r="I78" s="33" t="s">
        <v>73</v>
      </c>
      <c r="J78" s="19"/>
    </row>
    <row r="79" spans="1:10" ht="12.6" customHeight="1">
      <c r="A79" s="2" t="s">
        <v>75</v>
      </c>
      <c r="B79" s="27">
        <f t="shared" si="1"/>
        <v>1</v>
      </c>
      <c r="C79" s="64">
        <f>COUNTIFS('GAME-Playoffs'!$A$4:$A$25,C$3,'GAME-Playoffs'!$K$4:$K$25,$A79,'GAME-Playoffs'!$O$4:$O$25,"&gt;=25")</f>
        <v>1</v>
      </c>
      <c r="D79" s="3" t="s">
        <v>157</v>
      </c>
      <c r="E79" s="33" t="s">
        <v>73</v>
      </c>
      <c r="F79" s="19"/>
      <c r="G79" s="33" t="s">
        <v>73</v>
      </c>
      <c r="H79" s="19"/>
      <c r="I79" s="33" t="s">
        <v>73</v>
      </c>
      <c r="J79" s="19"/>
    </row>
    <row r="80" spans="1:10" ht="12.6" customHeight="1">
      <c r="A80" s="2" t="s">
        <v>76</v>
      </c>
      <c r="B80" s="27">
        <f t="shared" si="1"/>
        <v>0</v>
      </c>
      <c r="C80" s="64">
        <f>COUNTIFS('GAME-Playoffs'!$A$4:$A$25,C$3,'GAME-Playoffs'!$K$4:$K$25,$A80,'GAME-Playoffs'!$O$4:$O$25,"&gt;=25")</f>
        <v>0</v>
      </c>
      <c r="E80" s="33" t="s">
        <v>73</v>
      </c>
      <c r="F80" s="18"/>
      <c r="G80" s="33" t="s">
        <v>73</v>
      </c>
      <c r="H80" s="18"/>
      <c r="I80" s="33" t="s">
        <v>73</v>
      </c>
      <c r="J80" s="18"/>
    </row>
    <row r="81" spans="1:10" ht="12.6" customHeight="1">
      <c r="A81" s="2" t="s">
        <v>82</v>
      </c>
      <c r="B81" s="27">
        <f t="shared" si="1"/>
        <v>0</v>
      </c>
      <c r="C81" s="64">
        <f>COUNTIFS('GAME-Playoffs'!$A$4:$A$25,C$3,'GAME-Playoffs'!$K$4:$K$25,$A81,'GAME-Playoffs'!$O$4:$O$25,"&gt;=25")</f>
        <v>0</v>
      </c>
      <c r="D81" s="18"/>
      <c r="E81" s="33" t="s">
        <v>73</v>
      </c>
      <c r="F81" s="18"/>
      <c r="G81" s="33" t="s">
        <v>73</v>
      </c>
      <c r="H81" s="18"/>
      <c r="I81" s="33" t="s">
        <v>73</v>
      </c>
      <c r="J81" s="18"/>
    </row>
    <row r="82" spans="1:10" ht="12.6" customHeight="1">
      <c r="A82" s="2" t="s">
        <v>163</v>
      </c>
      <c r="B82" s="27">
        <f>SUM(C82:J82)</f>
        <v>1</v>
      </c>
      <c r="C82" s="64">
        <f>COUNTIFS('GAME-Playoffs'!$A$4:$A$25,C$3,'GAME-Playoffs'!$K$4:$K$25,$A82,'GAME-Playoffs'!$O$4:$O$25,"&gt;=25")</f>
        <v>1</v>
      </c>
      <c r="D82" s="18" t="s">
        <v>177</v>
      </c>
      <c r="E82" s="33" t="s">
        <v>73</v>
      </c>
      <c r="F82" s="18"/>
      <c r="G82" s="33" t="s">
        <v>73</v>
      </c>
      <c r="H82" s="18"/>
      <c r="I82" s="33" t="s">
        <v>73</v>
      </c>
      <c r="J82" s="18"/>
    </row>
    <row r="83" spans="1:10" ht="12.6" customHeight="1">
      <c r="A83" s="2" t="s">
        <v>190</v>
      </c>
      <c r="B83" s="27">
        <f>SUM(C83:J83)</f>
        <v>1</v>
      </c>
      <c r="C83" s="64">
        <f>COUNTIFS('GAME-Playoffs'!$A$4:$A$25,C$3,'GAME-Playoffs'!$K$4:$K$25,$A83,'GAME-Playoffs'!$O$4:$O$25,"&gt;=25")</f>
        <v>1</v>
      </c>
      <c r="D83" s="18" t="s">
        <v>193</v>
      </c>
      <c r="E83" s="33" t="s">
        <v>73</v>
      </c>
      <c r="F83" s="18"/>
      <c r="G83" s="33" t="s">
        <v>73</v>
      </c>
      <c r="H83" s="18"/>
      <c r="I83" s="33" t="s">
        <v>73</v>
      </c>
      <c r="J83" s="18"/>
    </row>
    <row r="84" spans="1:10" ht="12.6" customHeight="1">
      <c r="A84" s="2" t="s">
        <v>194</v>
      </c>
      <c r="B84" s="27">
        <f t="shared" ref="B84" si="2">SUM(C84:J84)</f>
        <v>1</v>
      </c>
      <c r="C84" s="64">
        <f>COUNTIFS('GAME-Playoffs'!$A$4:$A$25,C$3,'GAME-Playoffs'!$K$4:$K$25,$A84,'GAME-Playoffs'!$O$4:$O$25,"&gt;=25")</f>
        <v>1</v>
      </c>
      <c r="D84" s="18" t="s">
        <v>193</v>
      </c>
      <c r="E84" s="33" t="s">
        <v>73</v>
      </c>
      <c r="F84" s="18"/>
      <c r="G84" s="33" t="s">
        <v>73</v>
      </c>
      <c r="H84" s="18"/>
      <c r="I84" s="33" t="s">
        <v>73</v>
      </c>
      <c r="J84" s="18"/>
    </row>
    <row r="85" spans="1:10" ht="12.6" customHeight="1">
      <c r="A85" s="2" t="s">
        <v>196</v>
      </c>
      <c r="B85" s="27">
        <f t="shared" ref="B85:B87" si="3">SUM(C85:J85)</f>
        <v>0</v>
      </c>
      <c r="C85" s="64">
        <f>COUNTIFS('GAME-Playoffs'!$A$4:$A$25,C$3,'GAME-Playoffs'!$K$4:$K$25,$A85,'GAME-Playoffs'!$O$4:$O$25,"&gt;=25")</f>
        <v>0</v>
      </c>
      <c r="D85" s="18"/>
      <c r="E85" s="33" t="s">
        <v>73</v>
      </c>
      <c r="F85" s="18"/>
      <c r="G85" s="33" t="s">
        <v>73</v>
      </c>
      <c r="H85" s="18"/>
      <c r="I85" s="33" t="s">
        <v>73</v>
      </c>
      <c r="J85" s="18"/>
    </row>
    <row r="86" spans="1:10" ht="12.6" customHeight="1">
      <c r="A86" s="2" t="s">
        <v>206</v>
      </c>
      <c r="B86" s="27">
        <f t="shared" si="3"/>
        <v>0</v>
      </c>
      <c r="C86" s="64">
        <f>COUNTIFS('GAME-Playoffs'!$A$4:$A$25,C$3,'GAME-Playoffs'!$K$4:$K$25,$A86,'GAME-Playoffs'!$O$4:$O$25,"&gt;=25")</f>
        <v>0</v>
      </c>
      <c r="D86" s="18"/>
      <c r="E86" s="33" t="s">
        <v>73</v>
      </c>
      <c r="F86" s="18"/>
      <c r="G86" s="33" t="s">
        <v>73</v>
      </c>
      <c r="H86" s="18"/>
      <c r="I86" s="33" t="s">
        <v>73</v>
      </c>
      <c r="J86" s="18"/>
    </row>
    <row r="87" spans="1:10" ht="12.6" customHeight="1">
      <c r="A87" s="2" t="s">
        <v>207</v>
      </c>
      <c r="B87" s="27">
        <f t="shared" si="3"/>
        <v>0</v>
      </c>
      <c r="C87" s="64">
        <f>COUNTIFS('GAME-Playoffs'!$A$4:$A$25,C$3,'GAME-Playoffs'!$K$4:$K$25,$A87,'GAME-Playoffs'!$O$4:$O$25,"&gt;=25")</f>
        <v>0</v>
      </c>
      <c r="D87" s="18"/>
      <c r="E87" s="33" t="s">
        <v>73</v>
      </c>
      <c r="F87" s="18"/>
      <c r="G87" s="33" t="s">
        <v>73</v>
      </c>
      <c r="H87" s="18"/>
      <c r="I87" s="33" t="s">
        <v>73</v>
      </c>
      <c r="J87" s="18"/>
    </row>
    <row r="88" spans="1:10" ht="12.6" customHeight="1">
      <c r="A88" s="2" t="s">
        <v>208</v>
      </c>
      <c r="B88" s="27">
        <f t="shared" ref="B88:B89" si="4">SUM(C88:J88)</f>
        <v>0</v>
      </c>
      <c r="C88" s="64">
        <f>COUNTIFS('GAME-Playoffs'!$A$4:$A$25,C$3,'GAME-Playoffs'!$K$4:$K$25,$A88,'GAME-Playoffs'!$O$4:$O$25,"&gt;=25")</f>
        <v>0</v>
      </c>
      <c r="D88" s="18"/>
      <c r="E88" s="33" t="s">
        <v>73</v>
      </c>
      <c r="F88" s="18"/>
      <c r="G88" s="33" t="s">
        <v>73</v>
      </c>
      <c r="H88" s="18"/>
      <c r="I88" s="33" t="s">
        <v>73</v>
      </c>
      <c r="J88" s="18"/>
    </row>
    <row r="89" spans="1:10" ht="12.6" customHeight="1">
      <c r="A89" s="2" t="s">
        <v>209</v>
      </c>
      <c r="B89" s="27">
        <f t="shared" si="4"/>
        <v>0</v>
      </c>
      <c r="C89" s="64">
        <f>COUNTIFS('GAME-Playoffs'!$A$4:$A$25,C$3,'GAME-Playoffs'!$K$4:$K$25,$A89,'GAME-Playoffs'!$O$4:$O$25,"&gt;=25")</f>
        <v>0</v>
      </c>
      <c r="D89" s="18"/>
      <c r="E89" s="33" t="s">
        <v>73</v>
      </c>
      <c r="F89" s="18"/>
      <c r="G89" s="33" t="s">
        <v>73</v>
      </c>
      <c r="H89" s="18"/>
      <c r="I89" s="33" t="s">
        <v>73</v>
      </c>
      <c r="J89" s="18"/>
    </row>
    <row r="90" spans="1:10" ht="12.6" customHeight="1">
      <c r="A90" s="2" t="s">
        <v>210</v>
      </c>
      <c r="B90" s="27">
        <f t="shared" ref="B90" si="5">SUM(C90:J90)</f>
        <v>0</v>
      </c>
      <c r="C90" s="64">
        <f>COUNTIFS('GAME-Playoffs'!$A$4:$A$25,C$3,'GAME-Playoffs'!$K$4:$K$25,$A90,'GAME-Playoffs'!$O$4:$O$25,"&gt;=25")</f>
        <v>0</v>
      </c>
      <c r="D90" s="18"/>
      <c r="E90" s="33" t="s">
        <v>73</v>
      </c>
      <c r="F90" s="18"/>
      <c r="G90" s="33" t="s">
        <v>73</v>
      </c>
      <c r="H90" s="18"/>
      <c r="I90" s="33" t="s">
        <v>73</v>
      </c>
      <c r="J90" s="18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">
    <cfRule type="containsText" dxfId="7" priority="12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13"/>
  <sheetViews>
    <sheetView workbookViewId="0">
      <selection activeCell="H30" sqref="H30"/>
    </sheetView>
  </sheetViews>
  <sheetFormatPr defaultColWidth="9.140625" defaultRowHeight="12.75"/>
  <cols>
    <col min="1" max="1" width="25.7109375" style="3" customWidth="1"/>
    <col min="2" max="6" width="6.5703125" style="2" customWidth="1"/>
    <col min="7" max="7" width="28.5703125" style="3" customWidth="1"/>
    <col min="8" max="9" width="23.14062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61" t="s">
        <v>184</v>
      </c>
      <c r="B1" s="61"/>
      <c r="C1" s="61"/>
      <c r="D1" s="61"/>
      <c r="E1" s="61"/>
      <c r="F1" s="61"/>
      <c r="G1" s="61"/>
      <c r="H1" s="28" t="s">
        <v>167</v>
      </c>
      <c r="I1" s="29"/>
    </row>
    <row r="2" spans="1:11" ht="15" customHeight="1">
      <c r="A2" s="61"/>
      <c r="B2" s="61"/>
      <c r="C2" s="61"/>
      <c r="D2" s="61"/>
      <c r="E2" s="61"/>
      <c r="F2" s="61"/>
      <c r="G2" s="61"/>
      <c r="H2" s="35" t="s">
        <v>166</v>
      </c>
      <c r="I2" s="29"/>
    </row>
    <row r="3" spans="1:11" ht="12.75" customHeight="1">
      <c r="A3" s="1" t="s">
        <v>84</v>
      </c>
      <c r="B3" s="1" t="s">
        <v>105</v>
      </c>
      <c r="C3" s="22" t="s">
        <v>100</v>
      </c>
      <c r="D3" s="23" t="s">
        <v>101</v>
      </c>
      <c r="E3" s="24" t="s">
        <v>104</v>
      </c>
      <c r="F3" s="25" t="s">
        <v>103</v>
      </c>
      <c r="G3" s="1" t="s">
        <v>6</v>
      </c>
      <c r="H3" s="21" t="s">
        <v>98</v>
      </c>
      <c r="I3" s="30" t="b">
        <f>SUM(B3:B13)=COUNTIFS('GAME-Playoffs'!$O$4:$O$25,"&gt;=25")</f>
        <v>1</v>
      </c>
      <c r="K3" s="5"/>
    </row>
    <row r="4" spans="1:11" s="2" customFormat="1" ht="12.6" customHeight="1">
      <c r="A4" s="3" t="s">
        <v>85</v>
      </c>
      <c r="B4" s="27">
        <f t="shared" ref="B4" si="0">SUM(C4:F4)</f>
        <v>8</v>
      </c>
      <c r="C4" s="62">
        <f>COUNTIFS('GAME-Playoffs'!$A$4:$A$25,C$3,'GAME-Playoffs'!$D$4:$D$25,$A4,'GAME-Playoffs'!$O$4:$O$25,"&gt;=25")</f>
        <v>8</v>
      </c>
      <c r="D4" s="62">
        <f>COUNTIFS('GAME-Playoffs'!$A$4:$A$25,D$3,'GAME-Playoffs'!$D$4:$D$25,$A4,'GAME-Playoffs'!$O$4:$O$25,"&gt;=25")</f>
        <v>0</v>
      </c>
      <c r="E4" s="62">
        <f>COUNTIFS('GAME-Playoffs'!$A$4:$A$25,E$3,'GAME-Playoffs'!$D$4:$D$25,$A4,'GAME-Playoffs'!$O$4:$O$25,"&gt;=25")</f>
        <v>0</v>
      </c>
      <c r="F4" s="62">
        <f>COUNTIFS('GAME-Playoffs'!$A$4:$A$25,F$3,'GAME-Playoffs'!$D$4:$D$25,$A4,'GAME-Playoffs'!$O$4:$O$25,"&gt;=25")</f>
        <v>0</v>
      </c>
      <c r="G4" s="3"/>
      <c r="H4" s="3"/>
      <c r="I4" s="3"/>
      <c r="J4" s="3"/>
      <c r="K4" s="3"/>
    </row>
    <row r="5" spans="1:11" s="2" customFormat="1" ht="12.6" customHeight="1">
      <c r="A5" s="3" t="s">
        <v>129</v>
      </c>
      <c r="B5" s="27">
        <f>SUM(C5:F5)</f>
        <v>3</v>
      </c>
      <c r="C5" s="62">
        <f>COUNTIFS('GAME-Playoffs'!$A$4:$A$25,C$3,'GAME-Playoffs'!$D$4:$D$25,$A5,'GAME-Playoffs'!$O$4:$O$25,"&gt;=25")</f>
        <v>3</v>
      </c>
      <c r="D5" s="62">
        <f>COUNTIFS('GAME-Playoffs'!$A$4:$A$25,D$3,'GAME-Playoffs'!$D$4:$D$25,$A5,'GAME-Playoffs'!$O$4:$O$25,"&gt;=25")</f>
        <v>0</v>
      </c>
      <c r="E5" s="62">
        <f>COUNTIFS('GAME-Playoffs'!$A$4:$A$25,E$3,'GAME-Playoffs'!$D$4:$D$25,$A5,'GAME-Playoffs'!$O$4:$O$25,"&gt;=25")</f>
        <v>0</v>
      </c>
      <c r="F5" s="62">
        <f>COUNTIFS('GAME-Playoffs'!$A$4:$A$25,F$3,'GAME-Playoffs'!$D$4:$D$25,$A5,'GAME-Playoffs'!$O$4:$O$25,"&gt;=25")</f>
        <v>0</v>
      </c>
      <c r="G5" s="3"/>
      <c r="H5" s="3"/>
      <c r="I5" s="3"/>
      <c r="J5" s="3"/>
      <c r="K5" s="3"/>
    </row>
    <row r="6" spans="1:11" s="2" customFormat="1" ht="12.6" customHeight="1">
      <c r="A6" s="3" t="s">
        <v>174</v>
      </c>
      <c r="B6" s="27">
        <f>SUM(C6:F6)</f>
        <v>3</v>
      </c>
      <c r="C6" s="62">
        <f>COUNTIFS('GAME-Playoffs'!$A$4:$A$25,C$3,'GAME-Playoffs'!$D$4:$D$25,$A6,'GAME-Playoffs'!$O$4:$O$25,"&gt;=25")</f>
        <v>3</v>
      </c>
      <c r="D6" s="62">
        <f>COUNTIFS('GAME-Playoffs'!$A$4:$A$25,D$3,'GAME-Playoffs'!$D$4:$D$25,$A6,'GAME-Playoffs'!$O$4:$O$25,"&gt;=25")</f>
        <v>0</v>
      </c>
      <c r="E6" s="62">
        <f>COUNTIFS('GAME-Playoffs'!$A$4:$A$25,E$3,'GAME-Playoffs'!$D$4:$D$25,$A6,'GAME-Playoffs'!$O$4:$O$25,"&gt;=25")</f>
        <v>0</v>
      </c>
      <c r="F6" s="62">
        <f>COUNTIFS('GAME-Playoffs'!$A$4:$A$25,F$3,'GAME-Playoffs'!$D$4:$D$25,$A6,'GAME-Playoffs'!$O$4:$O$25,"&gt;=25")</f>
        <v>0</v>
      </c>
      <c r="G6" s="3"/>
      <c r="H6" s="3"/>
      <c r="I6" s="3"/>
      <c r="J6" s="3"/>
      <c r="K6" s="3"/>
    </row>
    <row r="7" spans="1:11" s="2" customFormat="1" ht="12.6" customHeight="1">
      <c r="A7" s="3" t="s">
        <v>97</v>
      </c>
      <c r="B7" s="27">
        <f t="shared" ref="B7:B12" si="1">SUM(C7:F7)</f>
        <v>1</v>
      </c>
      <c r="C7" s="62">
        <f>COUNTIFS('GAME-Playoffs'!$A$4:$A$25,C$3,'GAME-Playoffs'!$D$4:$D$25,$A7,'GAME-Playoffs'!$O$4:$O$25,"&gt;=25")</f>
        <v>1</v>
      </c>
      <c r="D7" s="62">
        <f>COUNTIFS('GAME-Playoffs'!$A$4:$A$25,D$3,'GAME-Playoffs'!$D$4:$D$25,$A7,'GAME-Playoffs'!$O$4:$O$25,"&gt;=25")</f>
        <v>0</v>
      </c>
      <c r="E7" s="62">
        <f>COUNTIFS('GAME-Playoffs'!$A$4:$A$25,E$3,'GAME-Playoffs'!$D$4:$D$25,$A7,'GAME-Playoffs'!$O$4:$O$25,"&gt;=25")</f>
        <v>0</v>
      </c>
      <c r="F7" s="62">
        <f>COUNTIFS('GAME-Playoffs'!$A$4:$A$25,F$3,'GAME-Playoffs'!$D$4:$D$25,$A7,'GAME-Playoffs'!$O$4:$O$25,"&gt;=25")</f>
        <v>0</v>
      </c>
      <c r="G7" s="3"/>
      <c r="H7" s="3"/>
      <c r="I7" s="3"/>
      <c r="J7" s="3"/>
      <c r="K7" s="3"/>
    </row>
    <row r="8" spans="1:11" s="2" customFormat="1" ht="12.6" customHeight="1">
      <c r="A8" s="3" t="s">
        <v>90</v>
      </c>
      <c r="B8" s="27">
        <f t="shared" si="1"/>
        <v>1</v>
      </c>
      <c r="C8" s="62">
        <f>COUNTIFS('GAME-Playoffs'!$A$4:$A$25,C$3,'GAME-Playoffs'!$D$4:$D$25,$A8,'GAME-Playoffs'!$O$4:$O$25,"&gt;=25")</f>
        <v>1</v>
      </c>
      <c r="D8" s="62">
        <f>COUNTIFS('GAME-Playoffs'!$A$4:$A$25,D$3,'GAME-Playoffs'!$D$4:$D$25,$A8,'GAME-Playoffs'!$O$4:$O$25,"&gt;=25")</f>
        <v>0</v>
      </c>
      <c r="E8" s="62">
        <f>COUNTIFS('GAME-Playoffs'!$A$4:$A$25,E$3,'GAME-Playoffs'!$D$4:$D$25,$A8,'GAME-Playoffs'!$O$4:$O$25,"&gt;=25")</f>
        <v>0</v>
      </c>
      <c r="F8" s="62">
        <f>COUNTIFS('GAME-Playoffs'!$A$4:$A$25,F$3,'GAME-Playoffs'!$D$4:$D$25,$A8,'GAME-Playoffs'!$O$4:$O$25,"&gt;=25")</f>
        <v>0</v>
      </c>
      <c r="G8" s="3"/>
      <c r="H8" s="3"/>
      <c r="I8" s="3"/>
      <c r="J8" s="3"/>
      <c r="K8" s="3"/>
    </row>
    <row r="9" spans="1:11" s="2" customFormat="1" ht="12.6" customHeight="1">
      <c r="A9" s="47" t="s">
        <v>198</v>
      </c>
      <c r="B9" s="27">
        <f t="shared" si="1"/>
        <v>1</v>
      </c>
      <c r="C9" s="62">
        <f>COUNTIFS('GAME-Playoffs'!$A$4:$A$25,C$3,'GAME-Playoffs'!$D$4:$D$25,$A9,'GAME-Playoffs'!$O$4:$O$25,"&gt;=25")</f>
        <v>1</v>
      </c>
      <c r="D9" s="62">
        <f>COUNTIFS('GAME-Playoffs'!$A$4:$A$25,D$3,'GAME-Playoffs'!$D$4:$D$25,$A9,'GAME-Playoffs'!$O$4:$O$25,"&gt;=25")</f>
        <v>0</v>
      </c>
      <c r="E9" s="62">
        <f>COUNTIFS('GAME-Playoffs'!$A$4:$A$25,E$3,'GAME-Playoffs'!$D$4:$D$25,$A9,'GAME-Playoffs'!$O$4:$O$25,"&gt;=25")</f>
        <v>0</v>
      </c>
      <c r="F9" s="62">
        <f>COUNTIFS('GAME-Playoffs'!$A$4:$A$25,F$3,'GAME-Playoffs'!$D$4:$D$25,$A9,'GAME-Playoffs'!$O$4:$O$25,"&gt;=25")</f>
        <v>0</v>
      </c>
      <c r="G9" s="3"/>
      <c r="H9" s="3"/>
      <c r="I9" s="3"/>
      <c r="J9" s="3"/>
      <c r="K9" s="3"/>
    </row>
    <row r="10" spans="1:11" s="2" customFormat="1" ht="12.6" customHeight="1">
      <c r="A10" s="3" t="s">
        <v>94</v>
      </c>
      <c r="B10" s="27">
        <f t="shared" si="1"/>
        <v>1</v>
      </c>
      <c r="C10" s="62">
        <f>COUNTIFS('GAME-Playoffs'!$A$4:$A$25,C$3,'GAME-Playoffs'!$D$4:$D$25,$A10,'GAME-Playoffs'!$O$4:$O$25,"&gt;=25")</f>
        <v>1</v>
      </c>
      <c r="D10" s="62">
        <f>COUNTIFS('GAME-Playoffs'!$A$4:$A$25,D$3,'GAME-Playoffs'!$D$4:$D$25,$A10,'GAME-Playoffs'!$O$4:$O$25,"&gt;=25")</f>
        <v>0</v>
      </c>
      <c r="E10" s="62">
        <f>COUNTIFS('GAME-Playoffs'!$A$4:$A$25,E$3,'GAME-Playoffs'!$D$4:$D$25,$A10,'GAME-Playoffs'!$O$4:$O$25,"&gt;=25")</f>
        <v>0</v>
      </c>
      <c r="F10" s="62">
        <f>COUNTIFS('GAME-Playoffs'!$A$4:$A$25,F$3,'GAME-Playoffs'!$D$4:$D$25,$A10,'GAME-Playoffs'!$O$4:$O$25,"&gt;=25")</f>
        <v>0</v>
      </c>
      <c r="G10" s="3"/>
      <c r="H10" s="3"/>
      <c r="I10" s="3"/>
      <c r="J10" s="3"/>
      <c r="K10" s="3"/>
    </row>
    <row r="11" spans="1:11" s="2" customFormat="1" ht="12.6" customHeight="1">
      <c r="A11" s="47" t="s">
        <v>159</v>
      </c>
      <c r="B11" s="27">
        <f t="shared" si="1"/>
        <v>1</v>
      </c>
      <c r="C11" s="62">
        <f>COUNTIFS('GAME-Playoffs'!$A$4:$A$25,C$3,'GAME-Playoffs'!$D$4:$D$25,$A11,'GAME-Playoffs'!$O$4:$O$25,"&gt;=25")</f>
        <v>0</v>
      </c>
      <c r="D11" s="62">
        <f>COUNTIFS('GAME-Playoffs'!$A$4:$A$25,D$3,'GAME-Playoffs'!$D$4:$D$25,$A11,'GAME-Playoffs'!$O$4:$O$25,"&gt;=25")</f>
        <v>1</v>
      </c>
      <c r="E11" s="62">
        <f>COUNTIFS('GAME-Playoffs'!$A$4:$A$25,E$3,'GAME-Playoffs'!$D$4:$D$25,$A11,'GAME-Playoffs'!$O$4:$O$25,"&gt;=25")</f>
        <v>0</v>
      </c>
      <c r="F11" s="62">
        <f>COUNTIFS('GAME-Playoffs'!$A$4:$A$25,F$3,'GAME-Playoffs'!$D$4:$D$25,$A11,'GAME-Playoffs'!$O$4:$O$25,"&gt;=25")</f>
        <v>0</v>
      </c>
      <c r="G11" s="3"/>
      <c r="H11" s="3"/>
      <c r="I11" s="3"/>
      <c r="J11" s="3"/>
      <c r="K11" s="3"/>
    </row>
    <row r="12" spans="1:11" s="2" customFormat="1" ht="12.6" customHeight="1">
      <c r="A12" s="42" t="s">
        <v>148</v>
      </c>
      <c r="B12" s="27">
        <f t="shared" si="1"/>
        <v>1</v>
      </c>
      <c r="C12" s="62">
        <f>COUNTIFS('GAME-Playoffs'!$A$4:$A$25,C$3,'GAME-Playoffs'!$D$4:$D$25,$A12,'GAME-Playoffs'!$O$4:$O$25,"&gt;=25")</f>
        <v>1</v>
      </c>
      <c r="D12" s="62">
        <f>COUNTIFS('GAME-Playoffs'!$A$4:$A$25,D$3,'GAME-Playoffs'!$D$4:$D$25,$A12,'GAME-Playoffs'!$O$4:$O$25,"&gt;=25")</f>
        <v>0</v>
      </c>
      <c r="E12" s="62">
        <f>COUNTIFS('GAME-Playoffs'!$A$4:$A$25,E$3,'GAME-Playoffs'!$D$4:$D$25,$A12,'GAME-Playoffs'!$O$4:$O$25,"&gt;=25")</f>
        <v>0</v>
      </c>
      <c r="F12" s="62">
        <f>COUNTIFS('GAME-Playoffs'!$A$4:$A$25,F$3,'GAME-Playoffs'!$D$4:$D$25,$A12,'GAME-Playoffs'!$O$4:$O$25,"&gt;=25")</f>
        <v>0</v>
      </c>
      <c r="G12" s="3"/>
      <c r="H12" s="3"/>
      <c r="I12" s="3"/>
      <c r="J12" s="3"/>
      <c r="K12" s="3"/>
    </row>
    <row r="13" spans="1:11" ht="12.6" customHeight="1">
      <c r="A13" s="1"/>
      <c r="B13" s="1"/>
      <c r="C13" s="1"/>
      <c r="D13" s="1"/>
      <c r="E13" s="1"/>
      <c r="F13" s="1"/>
      <c r="G13" s="1"/>
      <c r="H13" s="1"/>
      <c r="I13" s="1"/>
      <c r="K13" s="5"/>
    </row>
  </sheetData>
  <mergeCells count="1">
    <mergeCell ref="A1:G2"/>
  </mergeCells>
  <conditionalFormatting sqref="I3 H2">
    <cfRule type="containsText" dxfId="6" priority="18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17"/>
  <sheetViews>
    <sheetView workbookViewId="0">
      <selection activeCell="H12" sqref="H12"/>
    </sheetView>
  </sheetViews>
  <sheetFormatPr defaultColWidth="9.140625" defaultRowHeight="12.75"/>
  <cols>
    <col min="1" max="1" width="20.85546875" style="3" customWidth="1"/>
    <col min="2" max="2" width="5.85546875" style="2" bestFit="1" customWidth="1"/>
    <col min="3" max="7" width="6.5703125" style="2" customWidth="1"/>
    <col min="8" max="8" width="28.5703125" style="3" customWidth="1"/>
    <col min="9" max="10" width="23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61" t="s">
        <v>185</v>
      </c>
      <c r="B1" s="61"/>
      <c r="C1" s="61"/>
      <c r="D1" s="61"/>
      <c r="E1" s="61"/>
      <c r="F1" s="61"/>
      <c r="G1" s="61"/>
      <c r="H1" s="61"/>
      <c r="I1" s="28" t="s">
        <v>168</v>
      </c>
      <c r="J1" s="29"/>
    </row>
    <row r="2" spans="1:12" ht="15" customHeight="1">
      <c r="A2" s="61"/>
      <c r="B2" s="61"/>
      <c r="C2" s="61"/>
      <c r="D2" s="61"/>
      <c r="E2" s="61"/>
      <c r="F2" s="61"/>
      <c r="G2" s="61"/>
      <c r="H2" s="61"/>
      <c r="I2" s="35" t="s">
        <v>166</v>
      </c>
      <c r="J2" s="29"/>
    </row>
    <row r="3" spans="1:12" ht="12.75" customHeight="1">
      <c r="A3" s="1" t="s">
        <v>72</v>
      </c>
      <c r="B3" s="1" t="s">
        <v>0</v>
      </c>
      <c r="C3" s="1" t="s">
        <v>105</v>
      </c>
      <c r="D3" s="22" t="s">
        <v>100</v>
      </c>
      <c r="E3" s="23" t="s">
        <v>101</v>
      </c>
      <c r="F3" s="24" t="s">
        <v>104</v>
      </c>
      <c r="G3" s="25" t="s">
        <v>103</v>
      </c>
      <c r="H3" s="1" t="s">
        <v>6</v>
      </c>
      <c r="I3" s="29"/>
      <c r="J3" s="30" t="b">
        <f>SUM(C3:C17)=COUNTIFS('GAME-Playoffs'!$O$4:$O$25,"&gt;=25")</f>
        <v>1</v>
      </c>
      <c r="L3" s="5"/>
    </row>
    <row r="4" spans="1:12" s="2" customFormat="1" ht="12.6" customHeight="1">
      <c r="A4" s="48" t="s">
        <v>126</v>
      </c>
      <c r="B4" s="52"/>
      <c r="C4" s="50">
        <f>SUM(D4:G4)</f>
        <v>5</v>
      </c>
      <c r="D4" s="65">
        <f>COUNTIFS('GAME-Playoffs'!$A$4:$A$25,D$3,'GAME-Playoffs'!$B$4:$B$25,$A4,'GAME-Playoffs'!$O$4:$O$25,"&gt;=25")</f>
        <v>5</v>
      </c>
      <c r="E4" s="65">
        <f>COUNTIFS('GAME-Playoffs'!$A$4:$A$25,E$3,'GAME-Playoffs'!$B$4:$B$25,$A4,'GAME-Playoffs'!$O$4:$O$25,"&gt;=25")</f>
        <v>0</v>
      </c>
      <c r="F4" s="65">
        <f>COUNTIFS('GAME-Playoffs'!$A$4:$A$25,F$3,'GAME-Playoffs'!$B$4:$B$25,$A4,'GAME-Playoffs'!$O$4:$O$25,"&gt;=25")</f>
        <v>0</v>
      </c>
      <c r="G4" s="65">
        <f>COUNTIFS('GAME-Playoffs'!$A$4:$A$25,G$3,'GAME-Playoffs'!$B$4:$B$25,$A4,'GAME-Playoffs'!$O$4:$O$25,"&gt;=25")</f>
        <v>0</v>
      </c>
      <c r="H4" s="3"/>
      <c r="I4" s="3"/>
      <c r="J4" s="3"/>
      <c r="K4" s="3"/>
      <c r="L4" s="3"/>
    </row>
    <row r="5" spans="1:12" s="2" customFormat="1" ht="12.6" customHeight="1">
      <c r="A5" s="48" t="s">
        <v>130</v>
      </c>
      <c r="B5" s="52"/>
      <c r="C5" s="50">
        <f>SUM(D5:G5)</f>
        <v>2</v>
      </c>
      <c r="D5" s="65">
        <f>COUNTIFS('GAME-Playoffs'!$A$4:$A$25,D$3,'GAME-Playoffs'!$B$4:$B$25,$A5,'GAME-Playoffs'!$O$4:$O$25,"&gt;=25")</f>
        <v>2</v>
      </c>
      <c r="E5" s="65">
        <f>COUNTIFS('GAME-Playoffs'!$A$4:$A$25,E$3,'GAME-Playoffs'!$B$4:$B$25,$A5,'GAME-Playoffs'!$O$4:$O$25,"&gt;=25")</f>
        <v>0</v>
      </c>
      <c r="F5" s="65">
        <f>COUNTIFS('GAME-Playoffs'!$A$4:$A$25,F$3,'GAME-Playoffs'!$B$4:$B$25,$A5,'GAME-Playoffs'!$O$4:$O$25,"&gt;=25")</f>
        <v>0</v>
      </c>
      <c r="G5" s="65">
        <f>COUNTIFS('GAME-Playoffs'!$A$4:$A$25,G$3,'GAME-Playoffs'!$B$4:$B$25,$A5,'GAME-Playoffs'!$O$4:$O$25,"&gt;=25")</f>
        <v>0</v>
      </c>
      <c r="H5" s="3"/>
      <c r="I5" s="3"/>
      <c r="J5" s="3"/>
      <c r="K5" s="3"/>
      <c r="L5" s="3"/>
    </row>
    <row r="6" spans="1:12" s="2" customFormat="1" ht="12.6" customHeight="1">
      <c r="A6" s="48" t="s">
        <v>131</v>
      </c>
      <c r="B6" s="52"/>
      <c r="C6" s="50">
        <f>SUM(D6:G6)</f>
        <v>2</v>
      </c>
      <c r="D6" s="65">
        <f>COUNTIFS('GAME-Playoffs'!$A$4:$A$25,D$3,'GAME-Playoffs'!$B$4:$B$25,$A6,'GAME-Playoffs'!$O$4:$O$25,"&gt;=25")</f>
        <v>2</v>
      </c>
      <c r="E6" s="65">
        <f>COUNTIFS('GAME-Playoffs'!$A$4:$A$25,E$3,'GAME-Playoffs'!$B$4:$B$25,$A6,'GAME-Playoffs'!$O$4:$O$25,"&gt;=25")</f>
        <v>0</v>
      </c>
      <c r="F6" s="65">
        <f>COUNTIFS('GAME-Playoffs'!$A$4:$A$25,F$3,'GAME-Playoffs'!$B$4:$B$25,$A6,'GAME-Playoffs'!$O$4:$O$25,"&gt;=25")</f>
        <v>0</v>
      </c>
      <c r="G6" s="65">
        <f>COUNTIFS('GAME-Playoffs'!$A$4:$A$25,G$3,'GAME-Playoffs'!$B$4:$B$25,$A6,'GAME-Playoffs'!$O$4:$O$25,"&gt;=25")</f>
        <v>0</v>
      </c>
      <c r="H6" s="3"/>
      <c r="I6" s="3"/>
      <c r="J6" s="3"/>
      <c r="K6" s="3"/>
      <c r="L6" s="3"/>
    </row>
    <row r="7" spans="1:12" s="2" customFormat="1" ht="12.6" customHeight="1">
      <c r="A7" s="48" t="s">
        <v>191</v>
      </c>
      <c r="B7" s="52" t="s">
        <v>9</v>
      </c>
      <c r="C7" s="50">
        <f>SUM(D7:G7)</f>
        <v>2</v>
      </c>
      <c r="D7" s="65">
        <f>COUNTIFS('GAME-Playoffs'!$A$4:$A$25,D$3,'GAME-Playoffs'!$B$4:$B$25,$A7,'GAME-Playoffs'!$O$4:$O$25,"&gt;=25")</f>
        <v>2</v>
      </c>
      <c r="E7" s="65">
        <f>COUNTIFS('GAME-Playoffs'!$A$4:$A$25,E$3,'GAME-Playoffs'!$B$4:$B$25,$A7,'GAME-Playoffs'!$O$4:$O$25,"&gt;=25")</f>
        <v>0</v>
      </c>
      <c r="F7" s="65">
        <f>COUNTIFS('GAME-Playoffs'!$A$4:$A$25,F$3,'GAME-Playoffs'!$B$4:$B$25,$A7,'GAME-Playoffs'!$O$4:$O$25,"&gt;=25")</f>
        <v>0</v>
      </c>
      <c r="G7" s="65">
        <f>COUNTIFS('GAME-Playoffs'!$A$4:$A$25,G$3,'GAME-Playoffs'!$B$4:$B$25,$A7,'GAME-Playoffs'!$O$4:$O$25,"&gt;=25")</f>
        <v>0</v>
      </c>
      <c r="H7" s="3"/>
      <c r="I7" s="3"/>
      <c r="J7" s="3"/>
      <c r="K7" s="3"/>
      <c r="L7" s="3"/>
    </row>
    <row r="8" spans="1:12" s="2" customFormat="1" ht="12.6" customHeight="1">
      <c r="A8" s="3" t="s">
        <v>150</v>
      </c>
      <c r="B8" s="38"/>
      <c r="C8" s="27">
        <f t="shared" ref="C8:C16" si="0">SUM(D8:G8)</f>
        <v>1</v>
      </c>
      <c r="D8" s="64">
        <f>COUNTIFS('GAME-Playoffs'!$A$4:$A$25,D$3,'GAME-Playoffs'!$B$4:$B$25,$A8,'GAME-Playoffs'!$O$4:$O$25,"&gt;=25")</f>
        <v>1</v>
      </c>
      <c r="E8" s="64">
        <f>COUNTIFS('GAME-Playoffs'!$A$4:$A$25,E$3,'GAME-Playoffs'!$B$4:$B$25,$A8,'GAME-Playoffs'!$O$4:$O$25,"&gt;=25")</f>
        <v>0</v>
      </c>
      <c r="F8" s="64">
        <f>COUNTIFS('GAME-Playoffs'!$A$4:$A$25,F$3,'GAME-Playoffs'!$B$4:$B$25,$A8,'GAME-Playoffs'!$O$4:$O$25,"&gt;=25")</f>
        <v>0</v>
      </c>
      <c r="G8" s="64">
        <f>COUNTIFS('GAME-Playoffs'!$A$4:$A$25,G$3,'GAME-Playoffs'!$B$4:$B$25,$A8,'GAME-Playoffs'!$O$4:$O$25,"&gt;=25")</f>
        <v>0</v>
      </c>
      <c r="H8" s="3"/>
      <c r="I8" s="3"/>
      <c r="J8" s="3"/>
      <c r="K8" s="3"/>
      <c r="L8" s="3"/>
    </row>
    <row r="9" spans="1:12" s="2" customFormat="1" ht="12.6" customHeight="1">
      <c r="A9" s="3" t="s">
        <v>127</v>
      </c>
      <c r="B9" s="38"/>
      <c r="C9" s="27">
        <f t="shared" si="0"/>
        <v>1</v>
      </c>
      <c r="D9" s="64">
        <f>COUNTIFS('GAME-Playoffs'!$A$4:$A$25,D$3,'GAME-Playoffs'!$B$4:$B$25,$A9,'GAME-Playoffs'!$O$4:$O$25,"&gt;=25")</f>
        <v>1</v>
      </c>
      <c r="E9" s="64">
        <f>COUNTIFS('GAME-Playoffs'!$A$4:$A$25,E$3,'GAME-Playoffs'!$B$4:$B$25,$A9,'GAME-Playoffs'!$O$4:$O$25,"&gt;=25")</f>
        <v>0</v>
      </c>
      <c r="F9" s="64">
        <f>COUNTIFS('GAME-Playoffs'!$A$4:$A$25,F$3,'GAME-Playoffs'!$B$4:$B$25,$A9,'GAME-Playoffs'!$O$4:$O$25,"&gt;=25")</f>
        <v>0</v>
      </c>
      <c r="G9" s="64">
        <f>COUNTIFS('GAME-Playoffs'!$A$4:$A$25,G$3,'GAME-Playoffs'!$B$4:$B$25,$A9,'GAME-Playoffs'!$O$4:$O$25,"&gt;=25")</f>
        <v>0</v>
      </c>
      <c r="H9" s="3"/>
      <c r="I9" s="3"/>
      <c r="J9" s="3"/>
      <c r="K9" s="3"/>
      <c r="L9" s="3"/>
    </row>
    <row r="10" spans="1:12" s="2" customFormat="1" ht="12.6" customHeight="1">
      <c r="A10" s="3" t="s">
        <v>173</v>
      </c>
      <c r="B10" s="38" t="s">
        <v>9</v>
      </c>
      <c r="C10" s="27">
        <f t="shared" si="0"/>
        <v>1</v>
      </c>
      <c r="D10" s="64">
        <f>COUNTIFS('GAME-Playoffs'!$A$4:$A$25,D$3,'GAME-Playoffs'!$B$4:$B$25,$A10,'GAME-Playoffs'!$O$4:$O$25,"&gt;=25")</f>
        <v>1</v>
      </c>
      <c r="E10" s="64">
        <f>COUNTIFS('GAME-Playoffs'!$A$4:$A$25,E$3,'GAME-Playoffs'!$B$4:$B$25,$A10,'GAME-Playoffs'!$O$4:$O$25,"&gt;=25")</f>
        <v>0</v>
      </c>
      <c r="F10" s="64">
        <f>COUNTIFS('GAME-Playoffs'!$A$4:$A$25,F$3,'GAME-Playoffs'!$B$4:$B$25,$A10,'GAME-Playoffs'!$O$4:$O$25,"&gt;=25")</f>
        <v>0</v>
      </c>
      <c r="G10" s="64">
        <f>COUNTIFS('GAME-Playoffs'!$A$4:$A$25,G$3,'GAME-Playoffs'!$B$4:$B$25,$A10,'GAME-Playoffs'!$O$4:$O$25,"&gt;=25")</f>
        <v>0</v>
      </c>
      <c r="H10" s="3"/>
      <c r="I10" s="3"/>
      <c r="J10" s="3"/>
      <c r="K10" s="3"/>
      <c r="L10" s="3"/>
    </row>
    <row r="11" spans="1:12" s="2" customFormat="1" ht="12.6" customHeight="1">
      <c r="A11" s="3" t="s">
        <v>197</v>
      </c>
      <c r="B11" s="17"/>
      <c r="C11" s="27">
        <f t="shared" si="0"/>
        <v>1</v>
      </c>
      <c r="D11" s="64">
        <f>COUNTIFS('GAME-Playoffs'!$A$4:$A$25,D$3,'GAME-Playoffs'!$B$4:$B$25,$A11,'GAME-Playoffs'!$O$4:$O$25,"&gt;=25")</f>
        <v>1</v>
      </c>
      <c r="E11" s="64">
        <f>COUNTIFS('GAME-Playoffs'!$A$4:$A$25,E$3,'GAME-Playoffs'!$B$4:$B$25,$A11,'GAME-Playoffs'!$O$4:$O$25,"&gt;=25")</f>
        <v>0</v>
      </c>
      <c r="F11" s="64">
        <f>COUNTIFS('GAME-Playoffs'!$A$4:$A$25,F$3,'GAME-Playoffs'!$B$4:$B$25,$A11,'GAME-Playoffs'!$O$4:$O$25,"&gt;=25")</f>
        <v>0</v>
      </c>
      <c r="G11" s="64">
        <f>COUNTIFS('GAME-Playoffs'!$A$4:$A$25,G$3,'GAME-Playoffs'!$B$4:$B$25,$A11,'GAME-Playoffs'!$O$4:$O$25,"&gt;=25")</f>
        <v>0</v>
      </c>
      <c r="H11" s="3"/>
      <c r="I11" s="3"/>
      <c r="J11" s="3"/>
      <c r="K11" s="3"/>
      <c r="L11" s="3"/>
    </row>
    <row r="12" spans="1:12" s="2" customFormat="1" ht="12.6" customHeight="1">
      <c r="A12" s="45" t="s">
        <v>158</v>
      </c>
      <c r="B12" s="38"/>
      <c r="C12" s="27">
        <f t="shared" si="0"/>
        <v>1</v>
      </c>
      <c r="D12" s="64">
        <f>COUNTIFS('GAME-Playoffs'!$A$4:$A$25,D$3,'GAME-Playoffs'!$B$4:$B$25,$A12,'GAME-Playoffs'!$O$4:$O$25,"&gt;=25")</f>
        <v>0</v>
      </c>
      <c r="E12" s="64">
        <f>COUNTIFS('GAME-Playoffs'!$A$4:$A$25,E$3,'GAME-Playoffs'!$B$4:$B$25,$A12,'GAME-Playoffs'!$O$4:$O$25,"&gt;=25")</f>
        <v>1</v>
      </c>
      <c r="F12" s="64">
        <f>COUNTIFS('GAME-Playoffs'!$A$4:$A$25,F$3,'GAME-Playoffs'!$B$4:$B$25,$A12,'GAME-Playoffs'!$O$4:$O$25,"&gt;=25")</f>
        <v>0</v>
      </c>
      <c r="G12" s="64">
        <f>COUNTIFS('GAME-Playoffs'!$A$4:$A$25,G$3,'GAME-Playoffs'!$B$4:$B$25,$A12,'GAME-Playoffs'!$O$4:$O$25,"&gt;=25")</f>
        <v>0</v>
      </c>
      <c r="H12" s="3"/>
      <c r="I12" s="3"/>
      <c r="J12" s="3"/>
      <c r="K12" s="3"/>
      <c r="L12" s="3"/>
    </row>
    <row r="13" spans="1:12" s="2" customFormat="1" ht="12.6" customHeight="1">
      <c r="A13" s="3" t="s">
        <v>146</v>
      </c>
      <c r="B13" s="38"/>
      <c r="C13" s="27">
        <f t="shared" si="0"/>
        <v>1</v>
      </c>
      <c r="D13" s="64">
        <f>COUNTIFS('GAME-Playoffs'!$A$4:$A$25,D$3,'GAME-Playoffs'!$B$4:$B$25,$A13,'GAME-Playoffs'!$O$4:$O$25,"&gt;=25")</f>
        <v>1</v>
      </c>
      <c r="E13" s="64">
        <f>COUNTIFS('GAME-Playoffs'!$A$4:$A$25,E$3,'GAME-Playoffs'!$B$4:$B$25,$A13,'GAME-Playoffs'!$O$4:$O$25,"&gt;=25")</f>
        <v>0</v>
      </c>
      <c r="F13" s="64">
        <f>COUNTIFS('GAME-Playoffs'!$A$4:$A$25,F$3,'GAME-Playoffs'!$B$4:$B$25,$A13,'GAME-Playoffs'!$O$4:$O$25,"&gt;=25")</f>
        <v>0</v>
      </c>
      <c r="G13" s="64">
        <f>COUNTIFS('GAME-Playoffs'!$A$4:$A$25,G$3,'GAME-Playoffs'!$B$4:$B$25,$A13,'GAME-Playoffs'!$O$4:$O$25,"&gt;=25")</f>
        <v>0</v>
      </c>
      <c r="H13" s="3"/>
      <c r="I13" s="3"/>
      <c r="J13" s="3"/>
      <c r="K13" s="3"/>
      <c r="L13" s="3"/>
    </row>
    <row r="14" spans="1:12" s="2" customFormat="1" ht="12.6" customHeight="1">
      <c r="A14" s="3" t="s">
        <v>128</v>
      </c>
      <c r="B14" s="38"/>
      <c r="C14" s="27">
        <f t="shared" ref="C14" si="1">SUM(D14:G14)</f>
        <v>1</v>
      </c>
      <c r="D14" s="64">
        <f>COUNTIFS('GAME-Playoffs'!$A$4:$A$25,D$3,'GAME-Playoffs'!$B$4:$B$25,$A14,'GAME-Playoffs'!$O$4:$O$25,"&gt;=25")</f>
        <v>1</v>
      </c>
      <c r="E14" s="64">
        <f>COUNTIFS('GAME-Playoffs'!$A$4:$A$25,E$3,'GAME-Playoffs'!$B$4:$B$25,$A14,'GAME-Playoffs'!$O$4:$O$25,"&gt;=25")</f>
        <v>0</v>
      </c>
      <c r="F14" s="64">
        <f>COUNTIFS('GAME-Playoffs'!$A$4:$A$25,F$3,'GAME-Playoffs'!$B$4:$B$25,$A14,'GAME-Playoffs'!$O$4:$O$25,"&gt;=25")</f>
        <v>0</v>
      </c>
      <c r="G14" s="64">
        <f>COUNTIFS('GAME-Playoffs'!$A$4:$A$25,G$3,'GAME-Playoffs'!$B$4:$B$25,$A14,'GAME-Playoffs'!$O$4:$O$25,"&gt;=25")</f>
        <v>0</v>
      </c>
      <c r="H14" s="3"/>
      <c r="I14" s="3"/>
      <c r="J14" s="3"/>
      <c r="K14" s="3"/>
      <c r="L14" s="3"/>
    </row>
    <row r="15" spans="1:12" s="2" customFormat="1" ht="12.6" customHeight="1">
      <c r="A15" s="3" t="s">
        <v>147</v>
      </c>
      <c r="B15" s="38"/>
      <c r="C15" s="27">
        <f t="shared" si="0"/>
        <v>1</v>
      </c>
      <c r="D15" s="64">
        <f>COUNTIFS('GAME-Playoffs'!$A$4:$A$25,D$3,'GAME-Playoffs'!$B$4:$B$25,$A15,'GAME-Playoffs'!$O$4:$O$25,"&gt;=25")</f>
        <v>1</v>
      </c>
      <c r="E15" s="64">
        <f>COUNTIFS('GAME-Playoffs'!$A$4:$A$25,E$3,'GAME-Playoffs'!$B$4:$B$25,$A15,'GAME-Playoffs'!$O$4:$O$25,"&gt;=25")</f>
        <v>0</v>
      </c>
      <c r="F15" s="64">
        <f>COUNTIFS('GAME-Playoffs'!$A$4:$A$25,F$3,'GAME-Playoffs'!$B$4:$B$25,$A15,'GAME-Playoffs'!$O$4:$O$25,"&gt;=25")</f>
        <v>0</v>
      </c>
      <c r="G15" s="64">
        <f>COUNTIFS('GAME-Playoffs'!$A$4:$A$25,G$3,'GAME-Playoffs'!$B$4:$B$25,$A15,'GAME-Playoffs'!$O$4:$O$25,"&gt;=25")</f>
        <v>0</v>
      </c>
      <c r="H15" s="3"/>
      <c r="I15" s="3"/>
      <c r="J15" s="3"/>
      <c r="K15" s="3"/>
      <c r="L15" s="3"/>
    </row>
    <row r="16" spans="1:12" s="2" customFormat="1" ht="12.6" customHeight="1">
      <c r="A16" s="3" t="s">
        <v>149</v>
      </c>
      <c r="B16" s="38"/>
      <c r="C16" s="27">
        <f t="shared" si="0"/>
        <v>1</v>
      </c>
      <c r="D16" s="64">
        <f>COUNTIFS('GAME-Playoffs'!$A$4:$A$25,D$3,'GAME-Playoffs'!$B$4:$B$25,$A16,'GAME-Playoffs'!$O$4:$O$25,"&gt;=25")</f>
        <v>1</v>
      </c>
      <c r="E16" s="64">
        <f>COUNTIFS('GAME-Playoffs'!$A$4:$A$25,E$3,'GAME-Playoffs'!$B$4:$B$25,$A16,'GAME-Playoffs'!$O$4:$O$25,"&gt;=25")</f>
        <v>0</v>
      </c>
      <c r="F16" s="64">
        <f>COUNTIFS('GAME-Playoffs'!$A$4:$A$25,F$3,'GAME-Playoffs'!$B$4:$B$25,$A16,'GAME-Playoffs'!$O$4:$O$25,"&gt;=25")</f>
        <v>0</v>
      </c>
      <c r="G16" s="64">
        <f>COUNTIFS('GAME-Playoffs'!$A$4:$A$25,G$3,'GAME-Playoffs'!$B$4:$B$25,$A16,'GAME-Playoffs'!$O$4:$O$25,"&gt;=25")</f>
        <v>0</v>
      </c>
      <c r="H16" s="3"/>
      <c r="I16" s="3"/>
      <c r="J16" s="3"/>
      <c r="K16" s="3"/>
      <c r="L16" s="3"/>
    </row>
    <row r="17" spans="1:12" ht="12.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L17" s="5"/>
    </row>
  </sheetData>
  <mergeCells count="1">
    <mergeCell ref="A1:H2"/>
  </mergeCells>
  <conditionalFormatting sqref="I17 I2 J3">
    <cfRule type="containsText" dxfId="5" priority="3" stopIfTrue="1" operator="containsText" text="FAŁSZ">
      <formula>NOT(ISERROR(SEARCH("FAŁSZ",I2)))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9"/>
  <sheetViews>
    <sheetView workbookViewId="0">
      <pane ySplit="4" topLeftCell="A5" activePane="bottomLeft" state="frozen"/>
      <selection activeCell="E30" sqref="E30"/>
      <selection pane="bottomLeft" activeCell="K30" sqref="K30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3" customWidth="1"/>
    <col min="11" max="11" width="10.140625" style="2" customWidth="1"/>
    <col min="12" max="12" width="7" style="3" customWidth="1"/>
    <col min="13" max="15" width="6" style="2" customWidth="1"/>
    <col min="16" max="16" width="28.5703125" style="3" customWidth="1"/>
    <col min="17" max="16384" width="9.140625" style="3"/>
  </cols>
  <sheetData>
    <row r="1" spans="1:16" ht="15" customHeight="1">
      <c r="A1" s="60" t="s">
        <v>186</v>
      </c>
      <c r="B1" s="60"/>
      <c r="C1" s="60"/>
      <c r="D1" s="60"/>
      <c r="E1" s="60"/>
      <c r="F1" s="60"/>
      <c r="G1" s="60"/>
      <c r="H1" s="36" t="s">
        <v>114</v>
      </c>
      <c r="I1" s="35" t="s">
        <v>151</v>
      </c>
      <c r="J1" s="29"/>
      <c r="K1" s="28"/>
      <c r="L1" s="29"/>
      <c r="M1" s="34"/>
      <c r="N1" s="34"/>
      <c r="O1" s="34"/>
      <c r="P1" s="15"/>
    </row>
    <row r="2" spans="1:16" ht="15" customHeight="1">
      <c r="A2" s="60"/>
      <c r="B2" s="60"/>
      <c r="C2" s="60"/>
      <c r="D2" s="60"/>
      <c r="E2" s="60"/>
      <c r="F2" s="60"/>
      <c r="G2" s="60"/>
      <c r="H2" s="28"/>
      <c r="I2" s="35" t="s">
        <v>164</v>
      </c>
      <c r="J2" s="29"/>
      <c r="K2" s="28"/>
      <c r="L2" s="29"/>
      <c r="M2" s="26"/>
      <c r="N2" s="26"/>
      <c r="O2" s="26" t="str">
        <f>IF(SUBTOTAL(2,$O$4:$O$9)=1,SUBTOTAL(2,$O$4:$O$9)&amp;" game",SUBTOTAL(2,$O$4:$O$9)&amp;" games")</f>
        <v>4 games</v>
      </c>
      <c r="P2" s="15"/>
    </row>
    <row r="3" spans="1:16" s="9" customFormat="1">
      <c r="A3" s="7" t="s">
        <v>99</v>
      </c>
      <c r="B3" s="7" t="s">
        <v>72</v>
      </c>
      <c r="C3" s="7" t="s">
        <v>0</v>
      </c>
      <c r="D3" s="7" t="s">
        <v>84</v>
      </c>
      <c r="E3" s="7" t="s">
        <v>1</v>
      </c>
      <c r="F3" s="7" t="s">
        <v>83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5" t="s">
        <v>115</v>
      </c>
      <c r="N3" s="15" t="s">
        <v>116</v>
      </c>
      <c r="O3" s="15" t="s">
        <v>162</v>
      </c>
      <c r="P3" s="15" t="s">
        <v>6</v>
      </c>
    </row>
    <row r="4" spans="1:16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1"/>
      <c r="O4" s="11"/>
      <c r="P4" s="11"/>
    </row>
    <row r="5" spans="1:16" ht="12.6" customHeight="1">
      <c r="A5" s="22" t="s">
        <v>100</v>
      </c>
      <c r="B5" s="3" t="s">
        <v>130</v>
      </c>
      <c r="D5" s="3" t="s">
        <v>85</v>
      </c>
      <c r="E5" s="2" t="s">
        <v>117</v>
      </c>
      <c r="F5" s="2" t="s">
        <v>86</v>
      </c>
      <c r="G5" s="2">
        <v>14</v>
      </c>
      <c r="H5" s="2">
        <v>4</v>
      </c>
      <c r="I5" s="2">
        <v>1967</v>
      </c>
      <c r="J5" s="59">
        <f>DATE(I5,H5,G5)</f>
        <v>24576</v>
      </c>
      <c r="K5" s="2" t="s">
        <v>16</v>
      </c>
      <c r="L5" s="2" t="s">
        <v>49</v>
      </c>
      <c r="M5" s="2">
        <v>15</v>
      </c>
      <c r="N5" s="2">
        <v>43</v>
      </c>
      <c r="O5" s="2">
        <f>N5-M5</f>
        <v>28</v>
      </c>
      <c r="P5" s="16"/>
    </row>
    <row r="6" spans="1:16" ht="12.6" customHeight="1">
      <c r="A6" s="22" t="s">
        <v>100</v>
      </c>
      <c r="B6" s="3" t="s">
        <v>131</v>
      </c>
      <c r="D6" s="3" t="s">
        <v>129</v>
      </c>
      <c r="E6" s="2" t="s">
        <v>88</v>
      </c>
      <c r="F6" s="2" t="s">
        <v>92</v>
      </c>
      <c r="G6" s="2">
        <v>18</v>
      </c>
      <c r="H6" s="2">
        <v>4</v>
      </c>
      <c r="I6" s="2">
        <v>1962</v>
      </c>
      <c r="J6" s="59">
        <f t="shared" ref="J6:J8" si="0">DATE(I6,H6,G6)</f>
        <v>22754</v>
      </c>
      <c r="K6" s="2" t="s">
        <v>11</v>
      </c>
      <c r="L6" s="2" t="s">
        <v>49</v>
      </c>
      <c r="M6" s="2">
        <v>13</v>
      </c>
      <c r="N6" s="2">
        <v>40</v>
      </c>
      <c r="O6" s="2">
        <f>N6-M6</f>
        <v>27</v>
      </c>
      <c r="P6" s="16"/>
    </row>
    <row r="7" spans="1:16" ht="12.6" customHeight="1">
      <c r="A7" s="22" t="s">
        <v>100</v>
      </c>
      <c r="B7" s="16" t="s">
        <v>126</v>
      </c>
      <c r="C7" s="38"/>
      <c r="D7" s="16" t="s">
        <v>85</v>
      </c>
      <c r="E7" s="38" t="s">
        <v>86</v>
      </c>
      <c r="F7" s="38" t="s">
        <v>200</v>
      </c>
      <c r="G7" s="38">
        <v>10</v>
      </c>
      <c r="H7" s="38">
        <v>4</v>
      </c>
      <c r="I7" s="38">
        <v>1948</v>
      </c>
      <c r="J7" s="43">
        <f>DATE(I7,H7,G7)</f>
        <v>17633</v>
      </c>
      <c r="K7" s="38" t="s">
        <v>79</v>
      </c>
      <c r="L7" s="2"/>
      <c r="M7" s="2">
        <v>5</v>
      </c>
      <c r="N7" s="2">
        <v>31</v>
      </c>
      <c r="O7" s="2">
        <f t="shared" ref="O7" si="1">N7-M7</f>
        <v>26</v>
      </c>
      <c r="P7" s="16"/>
    </row>
    <row r="8" spans="1:16" ht="12.6" customHeight="1">
      <c r="A8" s="22" t="s">
        <v>100</v>
      </c>
      <c r="B8" s="3" t="s">
        <v>130</v>
      </c>
      <c r="D8" s="3" t="s">
        <v>85</v>
      </c>
      <c r="E8" s="2" t="s">
        <v>117</v>
      </c>
      <c r="F8" s="2" t="s">
        <v>86</v>
      </c>
      <c r="G8" s="2">
        <v>18</v>
      </c>
      <c r="H8" s="2">
        <v>4</v>
      </c>
      <c r="I8" s="2">
        <v>1967</v>
      </c>
      <c r="J8" s="59">
        <f t="shared" si="0"/>
        <v>24580</v>
      </c>
      <c r="K8" s="2" t="s">
        <v>16</v>
      </c>
      <c r="L8" s="2"/>
      <c r="M8" s="2">
        <v>22</v>
      </c>
      <c r="N8" s="2">
        <v>48</v>
      </c>
      <c r="O8" s="2">
        <f>N8-M8</f>
        <v>26</v>
      </c>
      <c r="P8" s="16"/>
    </row>
    <row r="9" spans="1:16" ht="12.6" customHeight="1">
      <c r="A9" s="4"/>
      <c r="B9" s="4"/>
      <c r="C9" s="6"/>
      <c r="D9" s="6"/>
      <c r="E9" s="6"/>
      <c r="F9" s="6"/>
      <c r="G9" s="6"/>
      <c r="H9" s="6"/>
      <c r="I9" s="6"/>
      <c r="J9" s="4"/>
      <c r="K9" s="6"/>
      <c r="L9" s="4"/>
      <c r="M9" s="6"/>
      <c r="N9" s="6"/>
      <c r="O9" s="6"/>
      <c r="P9" s="4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GAME-Regular Sea.</vt:lpstr>
      <vt:lpstr>by seasons</vt:lpstr>
      <vt:lpstr>by franchises</vt:lpstr>
      <vt:lpstr>by players</vt:lpstr>
      <vt:lpstr>GAME-Playoffs</vt:lpstr>
      <vt:lpstr>by seasons </vt:lpstr>
      <vt:lpstr>by franchises </vt:lpstr>
      <vt:lpstr>by players </vt:lpstr>
      <vt:lpstr>GAME-Finals</vt:lpstr>
      <vt:lpstr>by seasons  </vt:lpstr>
      <vt:lpstr>by franchises  </vt:lpstr>
      <vt:lpstr>by players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2023-11-16T22:20:31Z</dcterms:modified>
</cp:coreProperties>
</file>