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43Stats-Game\"/>
    </mc:Choice>
  </mc:AlternateContent>
  <bookViews>
    <workbookView xWindow="0" yWindow="0" windowWidth="28800" windowHeight="11700" tabRatio="953"/>
  </bookViews>
  <sheets>
    <sheet name="10-10-10-10" sheetId="42" r:id="rId1"/>
    <sheet name="9-9-9-9" sheetId="51" r:id="rId2"/>
    <sheet name="8-8-8-8" sheetId="52" r:id="rId3"/>
  </sheets>
  <definedNames>
    <definedName name="_xlnm._FilterDatabase" localSheetId="0" hidden="1">'10-10-10-10'!$A$4:$R$9</definedName>
    <definedName name="_xlnm._FilterDatabase" localSheetId="2" hidden="1">'8-8-8-8'!$A$4:$R$40</definedName>
    <definedName name="_xlnm._FilterDatabase" localSheetId="1" hidden="1">'9-9-9-9'!$A$4:$R$16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52" l="1"/>
  <c r="J10" i="52"/>
  <c r="C64" i="52"/>
  <c r="J41" i="52"/>
  <c r="C60" i="52"/>
  <c r="J26" i="52"/>
  <c r="C62" i="52"/>
  <c r="C61" i="52"/>
  <c r="C59" i="52"/>
  <c r="C58" i="52"/>
  <c r="C57" i="52"/>
  <c r="C55" i="52"/>
  <c r="C54" i="52"/>
  <c r="C53" i="52"/>
  <c r="C52" i="52"/>
  <c r="C51" i="52"/>
  <c r="C50" i="52"/>
  <c r="C49" i="52"/>
  <c r="C48" i="52"/>
  <c r="C47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9" i="52"/>
  <c r="J8" i="52"/>
  <c r="J7" i="52"/>
  <c r="J6" i="52"/>
  <c r="J5" i="52"/>
  <c r="C66" i="52"/>
  <c r="C65" i="52"/>
  <c r="C63" i="52"/>
  <c r="C46" i="52"/>
  <c r="C45" i="52"/>
  <c r="C44" i="52"/>
  <c r="Q2" i="52"/>
  <c r="C15" i="42"/>
  <c r="C20" i="51"/>
  <c r="C23" i="51"/>
  <c r="C19" i="51"/>
  <c r="C26" i="51"/>
  <c r="C22" i="51"/>
  <c r="C25" i="51"/>
  <c r="C27" i="51"/>
  <c r="C21" i="51"/>
  <c r="J16" i="51"/>
  <c r="J15" i="51"/>
  <c r="J14" i="51"/>
  <c r="J13" i="51"/>
  <c r="J12" i="51"/>
  <c r="J11" i="51"/>
  <c r="J10" i="51"/>
  <c r="J9" i="51"/>
  <c r="J8" i="51"/>
  <c r="J7" i="51"/>
  <c r="J6" i="51"/>
  <c r="J5" i="51"/>
  <c r="C24" i="51"/>
  <c r="C28" i="51"/>
  <c r="Q2" i="51"/>
  <c r="J9" i="42"/>
  <c r="J8" i="42"/>
  <c r="J7" i="42"/>
  <c r="J6" i="42"/>
  <c r="J5" i="42"/>
  <c r="C14" i="42"/>
  <c r="C12" i="42"/>
  <c r="C13" i="42"/>
  <c r="Q2" i="42"/>
  <c r="D18" i="51" l="1"/>
  <c r="D11" i="42"/>
  <c r="D43" i="52"/>
</calcChain>
</file>

<file path=xl/sharedStrings.xml><?xml version="1.0" encoding="utf-8"?>
<sst xmlns="http://schemas.openxmlformats.org/spreadsheetml/2006/main" count="444" uniqueCount="121">
  <si>
    <t>Active</t>
  </si>
  <si>
    <t>Team</t>
  </si>
  <si>
    <t>Day</t>
  </si>
  <si>
    <t>Month</t>
  </si>
  <si>
    <t>Year</t>
  </si>
  <si>
    <t>Date</t>
  </si>
  <si>
    <t>Season</t>
  </si>
  <si>
    <t>OT</t>
  </si>
  <si>
    <t>*</t>
  </si>
  <si>
    <t>(1992-93)</t>
  </si>
  <si>
    <t>Name</t>
  </si>
  <si>
    <t>Opp.</t>
  </si>
  <si>
    <t>Franchise</t>
  </si>
  <si>
    <t>Golden State Warriors</t>
  </si>
  <si>
    <t>San Antonio Spurs</t>
  </si>
  <si>
    <t>League</t>
  </si>
  <si>
    <t>NBA</t>
  </si>
  <si>
    <t>Notes:</t>
  </si>
  <si>
    <t>PTS</t>
  </si>
  <si>
    <t>REB</t>
  </si>
  <si>
    <t>AST</t>
  </si>
  <si>
    <t>NYK</t>
  </si>
  <si>
    <t>MIN</t>
  </si>
  <si>
    <t>PHI</t>
  </si>
  <si>
    <t>LAL</t>
  </si>
  <si>
    <t>CHI</t>
  </si>
  <si>
    <t>GSW</t>
  </si>
  <si>
    <t>CLE</t>
  </si>
  <si>
    <t>SAS</t>
  </si>
  <si>
    <t>Chicago Bulls</t>
  </si>
  <si>
    <t>STL</t>
  </si>
  <si>
    <t>BLK</t>
  </si>
  <si>
    <t>##</t>
  </si>
  <si>
    <t>POR</t>
  </si>
  <si>
    <t>WAS</t>
  </si>
  <si>
    <t>NBA (complete), ABA (incomplete)</t>
  </si>
  <si>
    <t>Most by player</t>
  </si>
  <si>
    <t>Rick Barry</t>
  </si>
  <si>
    <t>###</t>
  </si>
  <si>
    <t>(1989-90)</t>
  </si>
  <si>
    <t>#</t>
  </si>
  <si>
    <t>David Robinson</t>
  </si>
  <si>
    <t>(1993-94)</t>
  </si>
  <si>
    <t>Los Angeles Lakers</t>
  </si>
  <si>
    <t>BOS</t>
  </si>
  <si>
    <t>(1974-75)</t>
  </si>
  <si>
    <t>(1975-76)</t>
  </si>
  <si>
    <t>Hakeem Olajuwon</t>
  </si>
  <si>
    <t>Houston Rockets</t>
  </si>
  <si>
    <t>BUF</t>
  </si>
  <si>
    <t>HOU</t>
  </si>
  <si>
    <t>PHO</t>
  </si>
  <si>
    <t>ABA</t>
  </si>
  <si>
    <t>Brooklyn Nets</t>
  </si>
  <si>
    <t>Clyde Drexler</t>
  </si>
  <si>
    <t>(1985-86)</t>
  </si>
  <si>
    <t>Portland Trail Blazers</t>
  </si>
  <si>
    <t>NOJ</t>
  </si>
  <si>
    <t>DET</t>
  </si>
  <si>
    <t>DEN</t>
  </si>
  <si>
    <t>MIA</t>
  </si>
  <si>
    <t>SAC</t>
  </si>
  <si>
    <t>Kareem Abdul-Jabbar</t>
  </si>
  <si>
    <t>playoffs game</t>
  </si>
  <si>
    <t>ATL</t>
  </si>
  <si>
    <t>IND</t>
  </si>
  <si>
    <t>Nate Thurmond</t>
  </si>
  <si>
    <t>Alvin Robertson</t>
  </si>
  <si>
    <t>quadruple-double disallowed by the NBA</t>
  </si>
  <si>
    <t>MIL</t>
  </si>
  <si>
    <t>Larry Steele</t>
  </si>
  <si>
    <t>Johnny Moore</t>
  </si>
  <si>
    <t>(1984-85)</t>
  </si>
  <si>
    <t>Larry Bird</t>
  </si>
  <si>
    <t>Micheal Ray Richardson</t>
  </si>
  <si>
    <t>(1996-97)</t>
  </si>
  <si>
    <t>Boston Celtics</t>
  </si>
  <si>
    <t>NJN</t>
  </si>
  <si>
    <t>UTA</t>
  </si>
  <si>
    <t>(1978-79)</t>
  </si>
  <si>
    <t>Frank Johnson</t>
  </si>
  <si>
    <t>(1982-83)</t>
  </si>
  <si>
    <t>Fat Lever</t>
  </si>
  <si>
    <t>(1987-88)</t>
  </si>
  <si>
    <t>(1990-91)</t>
  </si>
  <si>
    <t>Derrick Coleman</t>
  </si>
  <si>
    <t>Mookie Blaylock</t>
  </si>
  <si>
    <t>(1997-98)</t>
  </si>
  <si>
    <t>Chris Webber</t>
  </si>
  <si>
    <t>(1998-99)</t>
  </si>
  <si>
    <t>Shaquille O'Neal</t>
  </si>
  <si>
    <t>(2000-01)</t>
  </si>
  <si>
    <t>finals game</t>
  </si>
  <si>
    <t>Metta World Peace</t>
  </si>
  <si>
    <t>(2001-02)</t>
  </si>
  <si>
    <t>Tim Duncan</t>
  </si>
  <si>
    <t>(2002-03)</t>
  </si>
  <si>
    <t>Andrei Kirilenko</t>
  </si>
  <si>
    <t>(2005-06)</t>
  </si>
  <si>
    <t>1 playoff game included</t>
  </si>
  <si>
    <t>Washington Wizards</t>
  </si>
  <si>
    <t>VAN</t>
  </si>
  <si>
    <t>Indiana Pacers</t>
  </si>
  <si>
    <t>NBA/ABA  -  Players to Collect 8+ Pts , 8+ Reb , 8+ Ast , 8+ Blk/Stl in a Game</t>
  </si>
  <si>
    <t>NBA/ABA  -  Players to Collect 9+ Pts , 9+ Reb , 9+ Ast , 9+ Blk/Stl in a Game</t>
  </si>
  <si>
    <t>NBA/ABA  -  Players to Collect 10+ Pts , 10+ Reb , 10+ Ast , 10+ Blk/Stl in a Game</t>
  </si>
  <si>
    <t>(2015-16)</t>
  </si>
  <si>
    <t>NBA (incomplete 1973-74 - 1982-83), ABA (incomplete)</t>
  </si>
  <si>
    <t>Michael Jordan</t>
  </si>
  <si>
    <t>(1988-89)</t>
  </si>
  <si>
    <t>Ricky Rubio</t>
  </si>
  <si>
    <t>Minnesota Timberwolves</t>
  </si>
  <si>
    <t>Don Buse</t>
  </si>
  <si>
    <t>VIR</t>
  </si>
  <si>
    <t>Utah Jazz</t>
  </si>
  <si>
    <t>Notes</t>
  </si>
  <si>
    <t>Atlanta Hawks</t>
  </si>
  <si>
    <t>Sacramento Kings</t>
  </si>
  <si>
    <t>Denver Nuggets</t>
  </si>
  <si>
    <t>Milwaukee Bucks</t>
  </si>
  <si>
    <t>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</si>
</sst>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1" fillId="0" borderId="0"/>
    <xf numFmtId="0" fontId="20" fillId="0" borderId="0"/>
    <xf numFmtId="0" fontId="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3" applyFont="1" applyFill="1" applyAlignment="1">
      <alignment horizontal="center" vertical="center"/>
    </xf>
    <xf numFmtId="1" fontId="6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3" applyFont="1" applyFill="1" applyAlignment="1">
      <alignment horizontal="right" vertical="center"/>
    </xf>
    <xf numFmtId="0" fontId="7" fillId="2" borderId="0" xfId="3" applyFont="1" applyFill="1" applyAlignment="1">
      <alignment horizontal="center" vertical="center"/>
    </xf>
    <xf numFmtId="1" fontId="7" fillId="2" borderId="0" xfId="3" applyNumberFormat="1" applyFont="1" applyFill="1" applyAlignment="1">
      <alignment horizontal="center" vertical="center"/>
    </xf>
    <xf numFmtId="1" fontId="7" fillId="2" borderId="0" xfId="3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8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vertical="center"/>
    </xf>
    <xf numFmtId="0" fontId="4" fillId="3" borderId="0" xfId="0" applyFont="1" applyFill="1" applyBorder="1" applyAlignment="1">
      <alignment horizontal="center"/>
    </xf>
    <xf numFmtId="0" fontId="22" fillId="2" borderId="0" xfId="3" applyFont="1" applyFill="1" applyAlignment="1">
      <alignment horizontal="right" vertical="center"/>
    </xf>
    <xf numFmtId="0" fontId="15" fillId="4" borderId="0" xfId="3" applyFont="1" applyFill="1" applyAlignment="1">
      <alignment horizontal="left" vertical="center"/>
    </xf>
    <xf numFmtId="0" fontId="4" fillId="4" borderId="0" xfId="0" applyFont="1" applyFill="1"/>
    <xf numFmtId="0" fontId="16" fillId="4" borderId="0" xfId="3" applyFont="1" applyFill="1" applyAlignment="1">
      <alignment horizontal="left" vertical="center"/>
    </xf>
    <xf numFmtId="0" fontId="4" fillId="5" borderId="0" xfId="0" applyFont="1" applyFill="1"/>
    <xf numFmtId="0" fontId="17" fillId="4" borderId="0" xfId="3" applyFont="1" applyFill="1" applyAlignment="1">
      <alignment horizontal="right" vertical="center"/>
    </xf>
    <xf numFmtId="0" fontId="4" fillId="5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5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" fillId="0" borderId="0" xfId="3" applyNumberFormat="1" applyFont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center" vertical="center"/>
    </xf>
  </cellXfs>
  <cellStyles count="27">
    <cellStyle name="Normalny" xfId="0" builtinId="0"/>
    <cellStyle name="Normalny 17 2" xfId="1"/>
    <cellStyle name="Normalny 18" xfId="2"/>
    <cellStyle name="Normalny 2" xfId="3"/>
    <cellStyle name="Normalny 2 2" xfId="26"/>
    <cellStyle name="Normalny 2 7" xfId="4"/>
    <cellStyle name="Normalny 2_01 pla points" xfId="5"/>
    <cellStyle name="Normalny 3" xfId="6"/>
    <cellStyle name="Normalny 4" xfId="7"/>
    <cellStyle name="Procentowy 2" xfId="8"/>
    <cellStyle name="常规 10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2" xfId="17"/>
    <cellStyle name="常规 2 2" xfId="18"/>
    <cellStyle name="常规 3" xfId="19"/>
    <cellStyle name="常规 4" xfId="20"/>
    <cellStyle name="常规 5" xfId="21"/>
    <cellStyle name="常规 6" xfId="22"/>
    <cellStyle name="常规 7" xfId="23"/>
    <cellStyle name="常规 8" xfId="24"/>
    <cellStyle name="常规 9" xfId="25"/>
  </cellStyles>
  <dxfs count="3"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R38"/>
  <sheetViews>
    <sheetView tabSelected="1" workbookViewId="0">
      <selection activeCell="D7" sqref="D7"/>
    </sheetView>
  </sheetViews>
  <sheetFormatPr defaultColWidth="9.109375" defaultRowHeight="13.8"/>
  <cols>
    <col min="1" max="1" width="6.5546875" style="2" bestFit="1" customWidth="1"/>
    <col min="2" max="2" width="20.6640625" style="2" customWidth="1"/>
    <col min="3" max="3" width="5.88671875" style="4" bestFit="1" customWidth="1"/>
    <col min="4" max="4" width="25.6640625" style="4" customWidth="1"/>
    <col min="5" max="6" width="5.33203125" style="4" customWidth="1"/>
    <col min="7" max="9" width="6.33203125" style="4" customWidth="1"/>
    <col min="10" max="10" width="11.5546875" style="2" customWidth="1"/>
    <col min="11" max="11" width="10.109375" style="4" customWidth="1"/>
    <col min="12" max="12" width="7" style="2" customWidth="1"/>
    <col min="13" max="17" width="6" style="4" customWidth="1"/>
    <col min="18" max="18" width="28.5546875" style="2" customWidth="1"/>
    <col min="19" max="16384" width="9.109375" style="2"/>
  </cols>
  <sheetData>
    <row r="1" spans="1:18" ht="14.25" customHeight="1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23" t="s">
        <v>17</v>
      </c>
      <c r="K1" s="21" t="s">
        <v>35</v>
      </c>
      <c r="L1" s="20"/>
      <c r="M1" s="16"/>
      <c r="N1" s="16"/>
      <c r="O1" s="16"/>
      <c r="P1" s="16"/>
      <c r="Q1" s="16"/>
      <c r="R1" s="15"/>
    </row>
    <row r="2" spans="1:18" ht="14.25" customHeight="1">
      <c r="A2" s="40"/>
      <c r="B2" s="40"/>
      <c r="C2" s="40"/>
      <c r="D2" s="40"/>
      <c r="E2" s="40"/>
      <c r="F2" s="40"/>
      <c r="G2" s="40"/>
      <c r="H2" s="40"/>
      <c r="I2" s="40"/>
      <c r="J2" s="20"/>
      <c r="K2" s="19"/>
      <c r="L2" s="20"/>
      <c r="M2" s="18"/>
      <c r="N2" s="18"/>
      <c r="O2" s="18"/>
      <c r="P2" s="18"/>
      <c r="Q2" s="18" t="str">
        <f>IF(SUBTOTAL(2,$I$4:$I$10)=1,SUBTOTAL(2,$I$4:$I$10)&amp;" game",SUBTOTAL(2,$I$3:$I$10)&amp;" games")</f>
        <v>5 games</v>
      </c>
      <c r="R2" s="15"/>
    </row>
    <row r="3" spans="1:18" s="8" customFormat="1">
      <c r="A3" s="6" t="s">
        <v>15</v>
      </c>
      <c r="B3" s="6" t="s">
        <v>10</v>
      </c>
      <c r="C3" s="6" t="s">
        <v>0</v>
      </c>
      <c r="D3" s="6" t="s">
        <v>12</v>
      </c>
      <c r="E3" s="6" t="s">
        <v>1</v>
      </c>
      <c r="F3" s="6" t="s">
        <v>11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6" t="s">
        <v>7</v>
      </c>
      <c r="M3" s="15" t="s">
        <v>18</v>
      </c>
      <c r="N3" s="15" t="s">
        <v>19</v>
      </c>
      <c r="O3" s="15" t="s">
        <v>20</v>
      </c>
      <c r="P3" s="15" t="s">
        <v>30</v>
      </c>
      <c r="Q3" s="15" t="s">
        <v>31</v>
      </c>
      <c r="R3" s="15" t="s">
        <v>115</v>
      </c>
    </row>
    <row r="4" spans="1:18" s="13" customFormat="1" ht="12.75" customHeight="1">
      <c r="A4" s="9"/>
      <c r="B4" s="9"/>
      <c r="C4" s="10"/>
      <c r="D4" s="10"/>
      <c r="E4" s="10"/>
      <c r="F4" s="10"/>
      <c r="G4" s="11"/>
      <c r="H4" s="11"/>
      <c r="I4" s="11"/>
      <c r="J4" s="12"/>
      <c r="K4" s="11"/>
      <c r="L4" s="9"/>
      <c r="M4" s="10"/>
      <c r="N4" s="10"/>
      <c r="O4" s="10"/>
      <c r="P4" s="10"/>
      <c r="Q4" s="10"/>
      <c r="R4" s="15"/>
    </row>
    <row r="5" spans="1:18" s="14" customFormat="1" ht="12.6" customHeight="1">
      <c r="A5" s="17" t="s">
        <v>16</v>
      </c>
      <c r="B5" s="2" t="s">
        <v>66</v>
      </c>
      <c r="C5" s="1"/>
      <c r="D5" s="2" t="s">
        <v>29</v>
      </c>
      <c r="E5" s="4" t="s">
        <v>25</v>
      </c>
      <c r="F5" s="4" t="s">
        <v>64</v>
      </c>
      <c r="G5" s="32">
        <v>18</v>
      </c>
      <c r="H5" s="32">
        <v>10</v>
      </c>
      <c r="I5" s="32">
        <v>1974</v>
      </c>
      <c r="J5" s="39">
        <f>DATE(I5,H5,G5)</f>
        <v>27320</v>
      </c>
      <c r="K5" s="4" t="s">
        <v>45</v>
      </c>
      <c r="L5" s="4" t="s">
        <v>40</v>
      </c>
      <c r="M5" s="4">
        <v>22</v>
      </c>
      <c r="N5" s="4">
        <v>14</v>
      </c>
      <c r="O5" s="4">
        <v>13</v>
      </c>
      <c r="P5" s="1"/>
      <c r="Q5" s="26">
        <v>12</v>
      </c>
    </row>
    <row r="6" spans="1:18" s="14" customFormat="1" ht="12.6" customHeight="1">
      <c r="A6" s="17" t="s">
        <v>16</v>
      </c>
      <c r="B6" s="2" t="s">
        <v>67</v>
      </c>
      <c r="C6" s="1"/>
      <c r="D6" s="2" t="s">
        <v>14</v>
      </c>
      <c r="E6" s="4" t="s">
        <v>28</v>
      </c>
      <c r="F6" s="4" t="s">
        <v>51</v>
      </c>
      <c r="G6" s="32">
        <v>18</v>
      </c>
      <c r="H6" s="32">
        <v>2</v>
      </c>
      <c r="I6" s="32">
        <v>1986</v>
      </c>
      <c r="J6" s="39">
        <f>DATE(I6,H6,G6)</f>
        <v>31461</v>
      </c>
      <c r="K6" s="4" t="s">
        <v>55</v>
      </c>
      <c r="L6" s="4"/>
      <c r="M6" s="4">
        <v>20</v>
      </c>
      <c r="N6" s="4">
        <v>11</v>
      </c>
      <c r="O6" s="4">
        <v>10</v>
      </c>
      <c r="P6" s="1">
        <v>10</v>
      </c>
      <c r="Q6" s="26"/>
    </row>
    <row r="7" spans="1:18" s="14" customFormat="1" ht="12.6" customHeight="1">
      <c r="A7" s="17" t="s">
        <v>16</v>
      </c>
      <c r="B7" s="2" t="s">
        <v>47</v>
      </c>
      <c r="C7" s="1"/>
      <c r="D7" s="2" t="s">
        <v>48</v>
      </c>
      <c r="E7" s="4" t="s">
        <v>50</v>
      </c>
      <c r="F7" s="4" t="s">
        <v>26</v>
      </c>
      <c r="G7" s="32">
        <v>3</v>
      </c>
      <c r="H7" s="32">
        <v>3</v>
      </c>
      <c r="I7" s="32">
        <v>1990</v>
      </c>
      <c r="J7" s="39">
        <f>DATE(I7,H7,G7)</f>
        <v>32935</v>
      </c>
      <c r="K7" s="4" t="s">
        <v>39</v>
      </c>
      <c r="L7" s="4"/>
      <c r="M7" s="4">
        <v>29</v>
      </c>
      <c r="N7" s="4">
        <v>18</v>
      </c>
      <c r="O7" s="4">
        <v>9</v>
      </c>
      <c r="P7" s="1"/>
      <c r="Q7" s="26">
        <v>11</v>
      </c>
      <c r="R7" s="14" t="s">
        <v>68</v>
      </c>
    </row>
    <row r="8" spans="1:18" s="14" customFormat="1" ht="12.6" customHeight="1">
      <c r="A8" s="17" t="s">
        <v>16</v>
      </c>
      <c r="B8" s="2" t="s">
        <v>47</v>
      </c>
      <c r="C8" s="1"/>
      <c r="D8" s="2" t="s">
        <v>48</v>
      </c>
      <c r="E8" s="4" t="s">
        <v>50</v>
      </c>
      <c r="F8" s="4" t="s">
        <v>69</v>
      </c>
      <c r="G8" s="32">
        <v>29</v>
      </c>
      <c r="H8" s="32">
        <v>3</v>
      </c>
      <c r="I8" s="32">
        <v>1990</v>
      </c>
      <c r="J8" s="39">
        <f>DATE(I8,H8,G8)</f>
        <v>32961</v>
      </c>
      <c r="K8" s="4" t="s">
        <v>39</v>
      </c>
      <c r="L8" s="4"/>
      <c r="M8" s="4">
        <v>18</v>
      </c>
      <c r="N8" s="4">
        <v>16</v>
      </c>
      <c r="O8" s="4">
        <v>10</v>
      </c>
      <c r="P8" s="1"/>
      <c r="Q8" s="26">
        <v>11</v>
      </c>
    </row>
    <row r="9" spans="1:18" s="14" customFormat="1" ht="12.6" customHeight="1">
      <c r="A9" s="17" t="s">
        <v>16</v>
      </c>
      <c r="B9" s="2" t="s">
        <v>41</v>
      </c>
      <c r="C9" s="1"/>
      <c r="D9" s="2" t="s">
        <v>14</v>
      </c>
      <c r="E9" s="4" t="s">
        <v>28</v>
      </c>
      <c r="F9" s="4" t="s">
        <v>58</v>
      </c>
      <c r="G9" s="32">
        <v>17</v>
      </c>
      <c r="H9" s="32">
        <v>2</v>
      </c>
      <c r="I9" s="32">
        <v>1994</v>
      </c>
      <c r="J9" s="39">
        <f>DATE(I9,H9,G9)</f>
        <v>34382</v>
      </c>
      <c r="K9" s="4" t="s">
        <v>42</v>
      </c>
      <c r="L9" s="4"/>
      <c r="M9" s="4">
        <v>34</v>
      </c>
      <c r="N9" s="4">
        <v>10</v>
      </c>
      <c r="O9" s="4">
        <v>10</v>
      </c>
      <c r="P9" s="1"/>
      <c r="Q9" s="4">
        <v>10</v>
      </c>
    </row>
    <row r="10" spans="1:18" ht="12.6" customHeight="1">
      <c r="A10" s="3"/>
      <c r="B10" s="3"/>
      <c r="C10" s="5"/>
      <c r="D10" s="5"/>
      <c r="E10" s="5"/>
      <c r="F10" s="5"/>
      <c r="G10" s="5"/>
      <c r="H10" s="5"/>
      <c r="I10" s="5"/>
      <c r="J10" s="3"/>
      <c r="K10" s="5"/>
      <c r="L10" s="3"/>
      <c r="M10" s="5"/>
      <c r="N10" s="5"/>
      <c r="O10" s="5"/>
      <c r="P10" s="5"/>
      <c r="Q10" s="5"/>
      <c r="R10" s="3"/>
    </row>
    <row r="11" spans="1:18" ht="12.6" customHeight="1">
      <c r="B11" s="41" t="s">
        <v>36</v>
      </c>
      <c r="C11" s="41"/>
      <c r="D11" s="25" t="b">
        <f>SUM(C11:C16)=COUNT($I$4:$I$10)</f>
        <v>1</v>
      </c>
    </row>
    <row r="12" spans="1:18" ht="12.6" customHeight="1">
      <c r="B12" s="22" t="s">
        <v>47</v>
      </c>
      <c r="C12" s="24">
        <f>COUNTIF($B$4:$B$10,B12)</f>
        <v>2</v>
      </c>
    </row>
    <row r="13" spans="1:18" ht="12.6" customHeight="1">
      <c r="B13" s="2" t="s">
        <v>67</v>
      </c>
      <c r="C13" s="4">
        <f>COUNTIF($B$4:$B$10,B13)</f>
        <v>1</v>
      </c>
    </row>
    <row r="14" spans="1:18" ht="12.6" customHeight="1">
      <c r="B14" s="2" t="s">
        <v>41</v>
      </c>
      <c r="C14" s="4">
        <f>COUNTIF($B$4:$B$10,B14)</f>
        <v>1</v>
      </c>
    </row>
    <row r="15" spans="1:18" ht="12.6" customHeight="1">
      <c r="B15" s="2" t="s">
        <v>66</v>
      </c>
      <c r="C15" s="4">
        <f>COUNTIF($B$4:$B$10,B15)</f>
        <v>1</v>
      </c>
    </row>
    <row r="16" spans="1:18" ht="12.6" customHeight="1">
      <c r="B16" s="41"/>
      <c r="C16" s="41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</sheetData>
  <autoFilter ref="A4:R9"/>
  <mergeCells count="3">
    <mergeCell ref="A1:I2"/>
    <mergeCell ref="B11:C11"/>
    <mergeCell ref="B16:C16"/>
  </mergeCells>
  <conditionalFormatting sqref="D11">
    <cfRule type="expression" dxfId="2" priority="1" stopIfTrue="1">
      <formula>NOT(ISERROR(SEARCH("FAŁSZ",D11)))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R51"/>
  <sheetViews>
    <sheetView workbookViewId="0">
      <selection activeCell="B14" sqref="B14"/>
    </sheetView>
  </sheetViews>
  <sheetFormatPr defaultColWidth="9.109375" defaultRowHeight="13.8"/>
  <cols>
    <col min="1" max="1" width="6.5546875" style="2" bestFit="1" customWidth="1"/>
    <col min="2" max="2" width="20.6640625" style="2" customWidth="1"/>
    <col min="3" max="3" width="5.88671875" style="4" bestFit="1" customWidth="1"/>
    <col min="4" max="4" width="25.6640625" style="4" customWidth="1"/>
    <col min="5" max="6" width="5.33203125" style="4" customWidth="1"/>
    <col min="7" max="9" width="6.33203125" style="4" customWidth="1"/>
    <col min="10" max="10" width="11.5546875" style="2" customWidth="1"/>
    <col min="11" max="11" width="10.109375" style="4" customWidth="1"/>
    <col min="12" max="12" width="7" style="2" customWidth="1"/>
    <col min="13" max="17" width="6" style="4" customWidth="1"/>
    <col min="18" max="18" width="28.5546875" style="2" customWidth="1"/>
    <col min="19" max="16384" width="9.109375" style="2"/>
  </cols>
  <sheetData>
    <row r="1" spans="1:18" ht="14.25" customHeight="1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23" t="s">
        <v>17</v>
      </c>
      <c r="K1" s="21" t="s">
        <v>107</v>
      </c>
      <c r="L1" s="20"/>
      <c r="M1" s="16"/>
      <c r="N1" s="16"/>
      <c r="O1" s="16"/>
      <c r="P1" s="16"/>
      <c r="Q1" s="16"/>
      <c r="R1" s="15"/>
    </row>
    <row r="2" spans="1:18" ht="14.25" customHeight="1">
      <c r="A2" s="40"/>
      <c r="B2" s="40"/>
      <c r="C2" s="40"/>
      <c r="D2" s="40"/>
      <c r="E2" s="40"/>
      <c r="F2" s="40"/>
      <c r="G2" s="40"/>
      <c r="H2" s="40"/>
      <c r="I2" s="40"/>
      <c r="J2" s="20"/>
      <c r="K2" s="19"/>
      <c r="L2" s="20"/>
      <c r="M2" s="18"/>
      <c r="N2" s="18"/>
      <c r="O2" s="18"/>
      <c r="P2" s="18"/>
      <c r="Q2" s="18" t="str">
        <f>IF(SUBTOTAL(2,$I$4:$I$17)=1,SUBTOTAL(2,$I$4:$I$17)&amp;" game",SUBTOTAL(2,$I$3:$I$17)&amp;" games")</f>
        <v>12 games</v>
      </c>
      <c r="R2" s="15"/>
    </row>
    <row r="3" spans="1:18" s="8" customFormat="1">
      <c r="A3" s="6" t="s">
        <v>15</v>
      </c>
      <c r="B3" s="6" t="s">
        <v>10</v>
      </c>
      <c r="C3" s="6" t="s">
        <v>0</v>
      </c>
      <c r="D3" s="6" t="s">
        <v>12</v>
      </c>
      <c r="E3" s="6" t="s">
        <v>1</v>
      </c>
      <c r="F3" s="6" t="s">
        <v>11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6" t="s">
        <v>7</v>
      </c>
      <c r="M3" s="15" t="s">
        <v>18</v>
      </c>
      <c r="N3" s="15" t="s">
        <v>19</v>
      </c>
      <c r="O3" s="15" t="s">
        <v>20</v>
      </c>
      <c r="P3" s="15" t="s">
        <v>30</v>
      </c>
      <c r="Q3" s="15" t="s">
        <v>31</v>
      </c>
      <c r="R3" s="15" t="s">
        <v>115</v>
      </c>
    </row>
    <row r="4" spans="1:18" s="13" customFormat="1" ht="12.75" customHeight="1">
      <c r="A4" s="9"/>
      <c r="B4" s="9"/>
      <c r="C4" s="10"/>
      <c r="D4" s="10"/>
      <c r="E4" s="10"/>
      <c r="F4" s="10"/>
      <c r="G4" s="11"/>
      <c r="H4" s="11"/>
      <c r="I4" s="11"/>
      <c r="J4" s="12"/>
      <c r="K4" s="11"/>
      <c r="L4" s="9"/>
      <c r="M4" s="10"/>
      <c r="N4" s="10"/>
      <c r="O4" s="10"/>
      <c r="P4" s="10"/>
      <c r="Q4" s="10"/>
      <c r="R4" s="15"/>
    </row>
    <row r="5" spans="1:18" s="14" customFormat="1" ht="12.6" customHeight="1">
      <c r="A5" s="17" t="s">
        <v>16</v>
      </c>
      <c r="B5" s="2" t="s">
        <v>66</v>
      </c>
      <c r="C5" s="1"/>
      <c r="D5" s="2" t="s">
        <v>29</v>
      </c>
      <c r="E5" s="4" t="s">
        <v>25</v>
      </c>
      <c r="F5" s="4" t="s">
        <v>64</v>
      </c>
      <c r="G5" s="32">
        <v>18</v>
      </c>
      <c r="H5" s="32">
        <v>10</v>
      </c>
      <c r="I5" s="32">
        <v>1974</v>
      </c>
      <c r="J5" s="39">
        <f t="shared" ref="J5:J16" si="0">DATE(I5,H5,G5)</f>
        <v>27320</v>
      </c>
      <c r="K5" s="4" t="s">
        <v>45</v>
      </c>
      <c r="L5" s="4" t="s">
        <v>40</v>
      </c>
      <c r="M5" s="4">
        <v>22</v>
      </c>
      <c r="N5" s="4">
        <v>14</v>
      </c>
      <c r="O5" s="4">
        <v>13</v>
      </c>
      <c r="P5" s="1"/>
      <c r="Q5" s="26">
        <v>12</v>
      </c>
    </row>
    <row r="6" spans="1:18" s="14" customFormat="1" ht="12.6" customHeight="1">
      <c r="A6" s="17" t="s">
        <v>16</v>
      </c>
      <c r="B6" s="2" t="s">
        <v>37</v>
      </c>
      <c r="C6" s="1"/>
      <c r="D6" s="2" t="s">
        <v>13</v>
      </c>
      <c r="E6" s="4" t="s">
        <v>26</v>
      </c>
      <c r="F6" s="4" t="s">
        <v>49</v>
      </c>
      <c r="G6" s="32">
        <v>29</v>
      </c>
      <c r="H6" s="32">
        <v>10</v>
      </c>
      <c r="I6" s="32">
        <v>1974</v>
      </c>
      <c r="J6" s="39">
        <f t="shared" si="0"/>
        <v>27331</v>
      </c>
      <c r="K6" s="4" t="s">
        <v>45</v>
      </c>
      <c r="L6" s="4"/>
      <c r="M6" s="4">
        <v>30</v>
      </c>
      <c r="N6" s="4">
        <v>10</v>
      </c>
      <c r="O6" s="4">
        <v>11</v>
      </c>
      <c r="P6" s="1">
        <v>9</v>
      </c>
      <c r="Q6" s="4"/>
    </row>
    <row r="7" spans="1:18" s="14" customFormat="1" ht="12.6" customHeight="1">
      <c r="A7" s="17" t="s">
        <v>16</v>
      </c>
      <c r="B7" s="2" t="s">
        <v>70</v>
      </c>
      <c r="C7" s="1"/>
      <c r="D7" s="2" t="s">
        <v>56</v>
      </c>
      <c r="E7" s="4" t="s">
        <v>33</v>
      </c>
      <c r="F7" s="4" t="s">
        <v>24</v>
      </c>
      <c r="G7" s="32">
        <v>16</v>
      </c>
      <c r="H7" s="32">
        <v>11</v>
      </c>
      <c r="I7" s="32">
        <v>1974</v>
      </c>
      <c r="J7" s="39">
        <f t="shared" si="0"/>
        <v>27349</v>
      </c>
      <c r="K7" s="4" t="s">
        <v>45</v>
      </c>
      <c r="L7" s="4"/>
      <c r="M7" s="4">
        <v>12</v>
      </c>
      <c r="N7" s="4">
        <v>11</v>
      </c>
      <c r="O7" s="4">
        <v>9</v>
      </c>
      <c r="P7" s="1">
        <v>10</v>
      </c>
      <c r="Q7" s="4"/>
    </row>
    <row r="8" spans="1:18" s="14" customFormat="1" ht="12.6" customHeight="1">
      <c r="A8" s="17" t="s">
        <v>16</v>
      </c>
      <c r="B8" s="2" t="s">
        <v>71</v>
      </c>
      <c r="C8" s="1"/>
      <c r="D8" s="2" t="s">
        <v>14</v>
      </c>
      <c r="E8" s="4" t="s">
        <v>28</v>
      </c>
      <c r="F8" s="4" t="s">
        <v>26</v>
      </c>
      <c r="G8" s="32">
        <v>8</v>
      </c>
      <c r="H8" s="32">
        <v>1</v>
      </c>
      <c r="I8" s="32">
        <v>1985</v>
      </c>
      <c r="J8" s="39">
        <f t="shared" si="0"/>
        <v>31055</v>
      </c>
      <c r="K8" s="4" t="s">
        <v>72</v>
      </c>
      <c r="L8" s="4"/>
      <c r="M8" s="4">
        <v>26</v>
      </c>
      <c r="N8" s="4">
        <v>11</v>
      </c>
      <c r="O8" s="4">
        <v>13</v>
      </c>
      <c r="P8" s="4">
        <v>9</v>
      </c>
      <c r="Q8" s="4"/>
    </row>
    <row r="9" spans="1:18" s="14" customFormat="1" ht="12.6" customHeight="1">
      <c r="A9" s="17" t="s">
        <v>16</v>
      </c>
      <c r="B9" s="2" t="s">
        <v>73</v>
      </c>
      <c r="C9" s="1"/>
      <c r="D9" s="2" t="s">
        <v>76</v>
      </c>
      <c r="E9" s="4" t="s">
        <v>44</v>
      </c>
      <c r="F9" s="4" t="s">
        <v>78</v>
      </c>
      <c r="G9" s="32">
        <v>18</v>
      </c>
      <c r="H9" s="32">
        <v>2</v>
      </c>
      <c r="I9" s="32">
        <v>1985</v>
      </c>
      <c r="J9" s="39">
        <f t="shared" si="0"/>
        <v>31096</v>
      </c>
      <c r="K9" s="4" t="s">
        <v>72</v>
      </c>
      <c r="L9" s="4"/>
      <c r="M9" s="4">
        <v>30</v>
      </c>
      <c r="N9" s="4">
        <v>12</v>
      </c>
      <c r="O9" s="4">
        <v>10</v>
      </c>
      <c r="P9" s="4">
        <v>9</v>
      </c>
      <c r="Q9" s="4"/>
    </row>
    <row r="10" spans="1:18" s="14" customFormat="1" ht="12.6" customHeight="1">
      <c r="A10" s="17" t="s">
        <v>16</v>
      </c>
      <c r="B10" s="2" t="s">
        <v>74</v>
      </c>
      <c r="C10" s="1"/>
      <c r="D10" s="2" t="s">
        <v>53</v>
      </c>
      <c r="E10" s="4" t="s">
        <v>77</v>
      </c>
      <c r="F10" s="4" t="s">
        <v>65</v>
      </c>
      <c r="G10" s="32">
        <v>30</v>
      </c>
      <c r="H10" s="32">
        <v>10</v>
      </c>
      <c r="I10" s="32">
        <v>1985</v>
      </c>
      <c r="J10" s="39">
        <f t="shared" si="0"/>
        <v>31350</v>
      </c>
      <c r="K10" s="4" t="s">
        <v>55</v>
      </c>
      <c r="L10" s="4" t="s">
        <v>38</v>
      </c>
      <c r="M10" s="4">
        <v>38</v>
      </c>
      <c r="N10" s="4">
        <v>11</v>
      </c>
      <c r="O10" s="4">
        <v>11</v>
      </c>
      <c r="P10" s="1">
        <v>9</v>
      </c>
      <c r="Q10" s="4"/>
    </row>
    <row r="11" spans="1:18" s="14" customFormat="1" ht="12.6" customHeight="1">
      <c r="A11" s="17" t="s">
        <v>16</v>
      </c>
      <c r="B11" s="2" t="s">
        <v>54</v>
      </c>
      <c r="C11" s="1"/>
      <c r="D11" s="2" t="s">
        <v>56</v>
      </c>
      <c r="E11" s="4" t="s">
        <v>33</v>
      </c>
      <c r="F11" s="4" t="s">
        <v>69</v>
      </c>
      <c r="G11" s="32">
        <v>10</v>
      </c>
      <c r="H11" s="32">
        <v>1</v>
      </c>
      <c r="I11" s="32">
        <v>1986</v>
      </c>
      <c r="J11" s="39">
        <f t="shared" si="0"/>
        <v>31422</v>
      </c>
      <c r="K11" s="4" t="s">
        <v>55</v>
      </c>
      <c r="L11" s="4"/>
      <c r="M11" s="4">
        <v>26</v>
      </c>
      <c r="N11" s="4">
        <v>9</v>
      </c>
      <c r="O11" s="4">
        <v>11</v>
      </c>
      <c r="P11" s="1">
        <v>10</v>
      </c>
      <c r="Q11" s="4"/>
    </row>
    <row r="12" spans="1:18" s="14" customFormat="1" ht="12.6" customHeight="1">
      <c r="A12" s="17" t="s">
        <v>16</v>
      </c>
      <c r="B12" s="2" t="s">
        <v>67</v>
      </c>
      <c r="C12" s="1"/>
      <c r="D12" s="2" t="s">
        <v>14</v>
      </c>
      <c r="E12" s="4" t="s">
        <v>28</v>
      </c>
      <c r="F12" s="4" t="s">
        <v>51</v>
      </c>
      <c r="G12" s="32">
        <v>18</v>
      </c>
      <c r="H12" s="32">
        <v>2</v>
      </c>
      <c r="I12" s="32">
        <v>1986</v>
      </c>
      <c r="J12" s="39">
        <f t="shared" si="0"/>
        <v>31461</v>
      </c>
      <c r="K12" s="4" t="s">
        <v>55</v>
      </c>
      <c r="L12" s="4"/>
      <c r="M12" s="4">
        <v>20</v>
      </c>
      <c r="N12" s="4">
        <v>11</v>
      </c>
      <c r="O12" s="4">
        <v>10</v>
      </c>
      <c r="P12" s="1">
        <v>10</v>
      </c>
      <c r="Q12" s="26"/>
    </row>
    <row r="13" spans="1:18" s="14" customFormat="1" ht="12.6" customHeight="1">
      <c r="A13" s="17" t="s">
        <v>16</v>
      </c>
      <c r="B13" s="2" t="s">
        <v>47</v>
      </c>
      <c r="C13" s="1"/>
      <c r="D13" s="2" t="s">
        <v>48</v>
      </c>
      <c r="E13" s="4" t="s">
        <v>50</v>
      </c>
      <c r="F13" s="4" t="s">
        <v>26</v>
      </c>
      <c r="G13" s="32">
        <v>3</v>
      </c>
      <c r="H13" s="32">
        <v>3</v>
      </c>
      <c r="I13" s="32">
        <v>1990</v>
      </c>
      <c r="J13" s="39">
        <f t="shared" si="0"/>
        <v>32935</v>
      </c>
      <c r="K13" s="4" t="s">
        <v>39</v>
      </c>
      <c r="L13" s="4"/>
      <c r="M13" s="4">
        <v>29</v>
      </c>
      <c r="N13" s="4">
        <v>18</v>
      </c>
      <c r="O13" s="4">
        <v>9</v>
      </c>
      <c r="P13" s="1"/>
      <c r="Q13" s="26">
        <v>11</v>
      </c>
      <c r="R13" s="14" t="s">
        <v>68</v>
      </c>
    </row>
    <row r="14" spans="1:18" s="14" customFormat="1" ht="12.6" customHeight="1">
      <c r="A14" s="17" t="s">
        <v>16</v>
      </c>
      <c r="B14" s="2" t="s">
        <v>47</v>
      </c>
      <c r="C14" s="1"/>
      <c r="D14" s="2" t="s">
        <v>48</v>
      </c>
      <c r="E14" s="4" t="s">
        <v>50</v>
      </c>
      <c r="F14" s="4" t="s">
        <v>69</v>
      </c>
      <c r="G14" s="32">
        <v>29</v>
      </c>
      <c r="H14" s="32">
        <v>3</v>
      </c>
      <c r="I14" s="32">
        <v>1990</v>
      </c>
      <c r="J14" s="39">
        <f t="shared" si="0"/>
        <v>32961</v>
      </c>
      <c r="K14" s="4" t="s">
        <v>39</v>
      </c>
      <c r="L14" s="4"/>
      <c r="M14" s="4">
        <v>18</v>
      </c>
      <c r="N14" s="4">
        <v>16</v>
      </c>
      <c r="O14" s="4">
        <v>10</v>
      </c>
      <c r="P14" s="1"/>
      <c r="Q14" s="26">
        <v>11</v>
      </c>
    </row>
    <row r="15" spans="1:18" s="14" customFormat="1" ht="12.6" customHeight="1">
      <c r="A15" s="17" t="s">
        <v>16</v>
      </c>
      <c r="B15" s="2" t="s">
        <v>41</v>
      </c>
      <c r="C15" s="1"/>
      <c r="D15" s="2" t="s">
        <v>14</v>
      </c>
      <c r="E15" s="4" t="s">
        <v>28</v>
      </c>
      <c r="F15" s="4" t="s">
        <v>58</v>
      </c>
      <c r="G15" s="32">
        <v>17</v>
      </c>
      <c r="H15" s="32">
        <v>2</v>
      </c>
      <c r="I15" s="32">
        <v>1994</v>
      </c>
      <c r="J15" s="39">
        <f t="shared" si="0"/>
        <v>34382</v>
      </c>
      <c r="K15" s="4" t="s">
        <v>42</v>
      </c>
      <c r="L15" s="4"/>
      <c r="M15" s="4">
        <v>34</v>
      </c>
      <c r="N15" s="4">
        <v>10</v>
      </c>
      <c r="O15" s="4">
        <v>10</v>
      </c>
      <c r="P15" s="1"/>
      <c r="Q15" s="4">
        <v>10</v>
      </c>
    </row>
    <row r="16" spans="1:18" s="14" customFormat="1" ht="12.6" customHeight="1">
      <c r="A16" s="17" t="s">
        <v>16</v>
      </c>
      <c r="B16" s="2" t="s">
        <v>54</v>
      </c>
      <c r="C16" s="1"/>
      <c r="D16" s="2" t="s">
        <v>48</v>
      </c>
      <c r="E16" s="4" t="s">
        <v>50</v>
      </c>
      <c r="F16" s="4" t="s">
        <v>61</v>
      </c>
      <c r="G16" s="32">
        <v>1</v>
      </c>
      <c r="H16" s="32">
        <v>11</v>
      </c>
      <c r="I16" s="32">
        <v>1996</v>
      </c>
      <c r="J16" s="39">
        <f t="shared" si="0"/>
        <v>35370</v>
      </c>
      <c r="K16" s="4" t="s">
        <v>75</v>
      </c>
      <c r="L16" s="4"/>
      <c r="M16" s="4">
        <v>25</v>
      </c>
      <c r="N16" s="4">
        <v>10</v>
      </c>
      <c r="O16" s="4">
        <v>9</v>
      </c>
      <c r="P16" s="1">
        <v>10</v>
      </c>
      <c r="Q16" s="4"/>
    </row>
    <row r="17" spans="1:18" ht="12.6" customHeight="1">
      <c r="A17" s="3"/>
      <c r="B17" s="3"/>
      <c r="C17" s="5"/>
      <c r="D17" s="5"/>
      <c r="E17" s="5"/>
      <c r="F17" s="5"/>
      <c r="G17" s="5"/>
      <c r="H17" s="5"/>
      <c r="I17" s="5"/>
      <c r="J17" s="3"/>
      <c r="K17" s="5"/>
      <c r="L17" s="3"/>
      <c r="M17" s="5"/>
      <c r="N17" s="5"/>
      <c r="O17" s="5"/>
      <c r="P17" s="5"/>
      <c r="Q17" s="5"/>
      <c r="R17" s="3"/>
    </row>
    <row r="18" spans="1:18" ht="12.6" customHeight="1">
      <c r="B18" s="41" t="s">
        <v>36</v>
      </c>
      <c r="C18" s="41"/>
      <c r="D18" s="25" t="b">
        <f>SUM(C18:C29)=COUNT($I$4:$I$17)</f>
        <v>1</v>
      </c>
    </row>
    <row r="19" spans="1:18" ht="12.6" customHeight="1">
      <c r="B19" s="22" t="s">
        <v>54</v>
      </c>
      <c r="C19" s="24">
        <f t="shared" ref="C19:C28" si="1">COUNTIF($B$4:$B$17,B19)</f>
        <v>2</v>
      </c>
    </row>
    <row r="20" spans="1:18" ht="12.6" customHeight="1">
      <c r="B20" s="22" t="s">
        <v>47</v>
      </c>
      <c r="C20" s="24">
        <f t="shared" si="1"/>
        <v>2</v>
      </c>
    </row>
    <row r="21" spans="1:18" ht="12.6" customHeight="1">
      <c r="B21" s="2" t="s">
        <v>37</v>
      </c>
      <c r="C21" s="4">
        <f t="shared" si="1"/>
        <v>1</v>
      </c>
    </row>
    <row r="22" spans="1:18" ht="12.6" customHeight="1">
      <c r="B22" s="2" t="s">
        <v>73</v>
      </c>
      <c r="C22" s="4">
        <f t="shared" si="1"/>
        <v>1</v>
      </c>
    </row>
    <row r="23" spans="1:18" ht="12.6" customHeight="1">
      <c r="B23" s="2" t="s">
        <v>67</v>
      </c>
      <c r="C23" s="4">
        <f t="shared" si="1"/>
        <v>1</v>
      </c>
    </row>
    <row r="24" spans="1:18" ht="12.6" customHeight="1">
      <c r="B24" s="2" t="s">
        <v>41</v>
      </c>
      <c r="C24" s="4">
        <f t="shared" si="1"/>
        <v>1</v>
      </c>
    </row>
    <row r="25" spans="1:18" ht="12.6" customHeight="1">
      <c r="B25" s="2" t="s">
        <v>71</v>
      </c>
      <c r="C25" s="4">
        <f t="shared" si="1"/>
        <v>1</v>
      </c>
    </row>
    <row r="26" spans="1:18" ht="12.6" customHeight="1">
      <c r="B26" s="2" t="s">
        <v>74</v>
      </c>
      <c r="C26" s="4">
        <f t="shared" si="1"/>
        <v>1</v>
      </c>
    </row>
    <row r="27" spans="1:18" ht="12.6" customHeight="1">
      <c r="B27" s="2" t="s">
        <v>70</v>
      </c>
      <c r="C27" s="4">
        <f t="shared" si="1"/>
        <v>1</v>
      </c>
    </row>
    <row r="28" spans="1:18" ht="12.6" customHeight="1">
      <c r="B28" s="2" t="s">
        <v>66</v>
      </c>
      <c r="C28" s="4">
        <f t="shared" si="1"/>
        <v>1</v>
      </c>
    </row>
    <row r="29" spans="1:18" ht="12.6" customHeight="1">
      <c r="B29" s="41"/>
      <c r="C29" s="41"/>
    </row>
    <row r="30" spans="1:18">
      <c r="B30"/>
    </row>
    <row r="31" spans="1:18">
      <c r="B31"/>
    </row>
    <row r="32" spans="1:18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</sheetData>
  <autoFilter ref="A4:R16"/>
  <mergeCells count="3">
    <mergeCell ref="A1:I2"/>
    <mergeCell ref="B18:C18"/>
    <mergeCell ref="B29:C29"/>
  </mergeCells>
  <conditionalFormatting sqref="D18">
    <cfRule type="expression" dxfId="1" priority="1" stopIfTrue="1">
      <formula>NOT(ISERROR(SEARCH("FAŁSZ",D18)))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R89"/>
  <sheetViews>
    <sheetView workbookViewId="0">
      <selection activeCell="B12" sqref="B12"/>
    </sheetView>
  </sheetViews>
  <sheetFormatPr defaultColWidth="9.109375" defaultRowHeight="13.8"/>
  <cols>
    <col min="1" max="1" width="6.5546875" style="2" bestFit="1" customWidth="1"/>
    <col min="2" max="2" width="20.6640625" style="2" customWidth="1"/>
    <col min="3" max="3" width="5.88671875" style="4" bestFit="1" customWidth="1"/>
    <col min="4" max="4" width="25.6640625" style="4" customWidth="1"/>
    <col min="5" max="6" width="5.33203125" style="4" customWidth="1"/>
    <col min="7" max="9" width="6.33203125" style="4" customWidth="1"/>
    <col min="10" max="10" width="11.5546875" style="2" customWidth="1"/>
    <col min="11" max="11" width="10.109375" style="4" customWidth="1"/>
    <col min="12" max="12" width="7" style="2" customWidth="1"/>
    <col min="13" max="17" width="6" style="4" customWidth="1"/>
    <col min="18" max="18" width="28.5546875" style="2" customWidth="1"/>
    <col min="19" max="16384" width="9.109375" style="2"/>
  </cols>
  <sheetData>
    <row r="1" spans="1:18" ht="14.25" customHeight="1">
      <c r="A1" s="40" t="s">
        <v>103</v>
      </c>
      <c r="B1" s="40"/>
      <c r="C1" s="40"/>
      <c r="D1" s="40"/>
      <c r="E1" s="40"/>
      <c r="F1" s="40"/>
      <c r="G1" s="40"/>
      <c r="H1" s="40"/>
      <c r="I1" s="40"/>
      <c r="J1" s="23" t="s">
        <v>17</v>
      </c>
      <c r="K1" s="21" t="s">
        <v>107</v>
      </c>
      <c r="L1" s="20"/>
      <c r="M1" s="16"/>
      <c r="N1" s="16"/>
      <c r="O1" s="16"/>
      <c r="P1" s="16"/>
      <c r="Q1" s="16"/>
      <c r="R1" s="15"/>
    </row>
    <row r="2" spans="1:18" ht="14.25" customHeight="1">
      <c r="A2" s="40"/>
      <c r="B2" s="40"/>
      <c r="C2" s="40"/>
      <c r="D2" s="40"/>
      <c r="E2" s="40"/>
      <c r="F2" s="40"/>
      <c r="G2" s="40"/>
      <c r="H2" s="40"/>
      <c r="I2" s="40"/>
      <c r="J2" s="20"/>
      <c r="K2" s="19"/>
      <c r="L2" s="20"/>
      <c r="M2" s="18"/>
      <c r="N2" s="18"/>
      <c r="O2" s="18"/>
      <c r="P2" s="18"/>
      <c r="Q2" s="18" t="str">
        <f>IF(SUBTOTAL(2,$I$4:$I$42)=1,SUBTOTAL(2,$I$4:$I$42)&amp;" game",SUBTOTAL(2,$I$3:$I$42)&amp;" games")</f>
        <v>37 games</v>
      </c>
      <c r="R2" s="15"/>
    </row>
    <row r="3" spans="1:18" s="8" customFormat="1">
      <c r="A3" s="6" t="s">
        <v>15</v>
      </c>
      <c r="B3" s="6" t="s">
        <v>10</v>
      </c>
      <c r="C3" s="6" t="s">
        <v>0</v>
      </c>
      <c r="D3" s="6" t="s">
        <v>12</v>
      </c>
      <c r="E3" s="6" t="s">
        <v>1</v>
      </c>
      <c r="F3" s="6" t="s">
        <v>11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6" t="s">
        <v>7</v>
      </c>
      <c r="M3" s="15" t="s">
        <v>18</v>
      </c>
      <c r="N3" s="15" t="s">
        <v>19</v>
      </c>
      <c r="O3" s="15" t="s">
        <v>20</v>
      </c>
      <c r="P3" s="15" t="s">
        <v>30</v>
      </c>
      <c r="Q3" s="15" t="s">
        <v>31</v>
      </c>
      <c r="R3" s="15" t="s">
        <v>115</v>
      </c>
    </row>
    <row r="4" spans="1:18" s="13" customFormat="1" ht="12.75" customHeight="1">
      <c r="A4" s="9"/>
      <c r="B4" s="9"/>
      <c r="C4" s="10"/>
      <c r="D4" s="10"/>
      <c r="E4" s="10"/>
      <c r="F4" s="10"/>
      <c r="G4" s="11"/>
      <c r="H4" s="11"/>
      <c r="I4" s="11"/>
      <c r="J4" s="12"/>
      <c r="K4" s="11"/>
      <c r="L4" s="9"/>
      <c r="M4" s="10"/>
      <c r="N4" s="10"/>
      <c r="O4" s="10"/>
      <c r="P4" s="10"/>
      <c r="Q4" s="10"/>
      <c r="R4" s="15"/>
    </row>
    <row r="5" spans="1:18" s="14" customFormat="1" ht="12.6" customHeight="1">
      <c r="A5" s="17" t="s">
        <v>16</v>
      </c>
      <c r="B5" s="2" t="s">
        <v>66</v>
      </c>
      <c r="C5" s="1"/>
      <c r="D5" s="2" t="s">
        <v>29</v>
      </c>
      <c r="E5" s="4" t="s">
        <v>25</v>
      </c>
      <c r="F5" s="4" t="s">
        <v>64</v>
      </c>
      <c r="G5" s="32">
        <v>18</v>
      </c>
      <c r="H5" s="32">
        <v>10</v>
      </c>
      <c r="I5" s="32">
        <v>1974</v>
      </c>
      <c r="J5" s="39">
        <f t="shared" ref="J5:J41" si="0">DATE(I5,H5,G5)</f>
        <v>27320</v>
      </c>
      <c r="K5" s="32" t="s">
        <v>45</v>
      </c>
      <c r="L5" s="4" t="s">
        <v>40</v>
      </c>
      <c r="M5" s="4">
        <v>22</v>
      </c>
      <c r="N5" s="4">
        <v>14</v>
      </c>
      <c r="O5" s="4">
        <v>13</v>
      </c>
      <c r="P5" s="1"/>
      <c r="Q5" s="26">
        <v>12</v>
      </c>
    </row>
    <row r="6" spans="1:18" s="14" customFormat="1" ht="12.6" customHeight="1">
      <c r="A6" s="17" t="s">
        <v>16</v>
      </c>
      <c r="B6" s="2" t="s">
        <v>37</v>
      </c>
      <c r="C6" s="1"/>
      <c r="D6" s="2" t="s">
        <v>13</v>
      </c>
      <c r="E6" s="4" t="s">
        <v>26</v>
      </c>
      <c r="F6" s="4" t="s">
        <v>49</v>
      </c>
      <c r="G6" s="32">
        <v>29</v>
      </c>
      <c r="H6" s="32">
        <v>10</v>
      </c>
      <c r="I6" s="32">
        <v>1974</v>
      </c>
      <c r="J6" s="39">
        <f t="shared" si="0"/>
        <v>27331</v>
      </c>
      <c r="K6" s="32" t="s">
        <v>45</v>
      </c>
      <c r="L6" s="4"/>
      <c r="M6" s="4">
        <v>30</v>
      </c>
      <c r="N6" s="4">
        <v>10</v>
      </c>
      <c r="O6" s="4">
        <v>11</v>
      </c>
      <c r="P6" s="1">
        <v>9</v>
      </c>
      <c r="Q6" s="4"/>
    </row>
    <row r="7" spans="1:18" s="14" customFormat="1" ht="12.6" customHeight="1">
      <c r="A7" s="17" t="s">
        <v>16</v>
      </c>
      <c r="B7" s="2" t="s">
        <v>70</v>
      </c>
      <c r="C7" s="1"/>
      <c r="D7" s="2" t="s">
        <v>56</v>
      </c>
      <c r="E7" s="4" t="s">
        <v>33</v>
      </c>
      <c r="F7" s="4" t="s">
        <v>24</v>
      </c>
      <c r="G7" s="32">
        <v>16</v>
      </c>
      <c r="H7" s="32">
        <v>11</v>
      </c>
      <c r="I7" s="32">
        <v>1974</v>
      </c>
      <c r="J7" s="39">
        <f t="shared" si="0"/>
        <v>27349</v>
      </c>
      <c r="K7" s="32" t="s">
        <v>45</v>
      </c>
      <c r="L7" s="4"/>
      <c r="M7" s="4">
        <v>12</v>
      </c>
      <c r="N7" s="4">
        <v>11</v>
      </c>
      <c r="O7" s="4">
        <v>9</v>
      </c>
      <c r="P7" s="1">
        <v>10</v>
      </c>
      <c r="Q7" s="4"/>
    </row>
    <row r="8" spans="1:18" s="14" customFormat="1" ht="12.6" customHeight="1">
      <c r="A8" s="17" t="s">
        <v>16</v>
      </c>
      <c r="B8" s="2" t="s">
        <v>66</v>
      </c>
      <c r="C8" s="1"/>
      <c r="D8" s="2" t="s">
        <v>29</v>
      </c>
      <c r="E8" s="4" t="s">
        <v>25</v>
      </c>
      <c r="F8" s="32" t="s">
        <v>33</v>
      </c>
      <c r="G8" s="32">
        <v>3</v>
      </c>
      <c r="H8" s="32">
        <v>12</v>
      </c>
      <c r="I8" s="32">
        <v>1974</v>
      </c>
      <c r="J8" s="39">
        <f t="shared" si="0"/>
        <v>27366</v>
      </c>
      <c r="K8" s="32" t="s">
        <v>45</v>
      </c>
      <c r="L8" s="4"/>
      <c r="M8" s="28">
        <v>11</v>
      </c>
      <c r="N8" s="28">
        <v>14</v>
      </c>
      <c r="O8" s="28">
        <v>9</v>
      </c>
      <c r="P8" s="1"/>
      <c r="Q8" s="34">
        <v>8</v>
      </c>
    </row>
    <row r="9" spans="1:18" s="14" customFormat="1" ht="12.6" customHeight="1">
      <c r="A9" s="17" t="s">
        <v>16</v>
      </c>
      <c r="B9" s="2" t="s">
        <v>62</v>
      </c>
      <c r="C9" s="4"/>
      <c r="D9" s="2" t="s">
        <v>43</v>
      </c>
      <c r="E9" s="4" t="s">
        <v>24</v>
      </c>
      <c r="F9" s="4" t="s">
        <v>51</v>
      </c>
      <c r="G9" s="4">
        <v>14</v>
      </c>
      <c r="H9" s="4">
        <v>11</v>
      </c>
      <c r="I9" s="4">
        <v>1975</v>
      </c>
      <c r="J9" s="39">
        <f t="shared" si="0"/>
        <v>27712</v>
      </c>
      <c r="K9" s="32" t="s">
        <v>46</v>
      </c>
      <c r="L9" s="2"/>
      <c r="M9" s="4">
        <v>35</v>
      </c>
      <c r="N9" s="1">
        <v>19</v>
      </c>
      <c r="O9" s="4">
        <v>9</v>
      </c>
      <c r="P9" s="1"/>
      <c r="Q9" s="26">
        <v>8</v>
      </c>
    </row>
    <row r="10" spans="1:18" s="14" customFormat="1" ht="12.6" customHeight="1">
      <c r="A10" s="29" t="s">
        <v>52</v>
      </c>
      <c r="B10" s="35" t="s">
        <v>112</v>
      </c>
      <c r="C10" s="35"/>
      <c r="D10" s="35" t="s">
        <v>102</v>
      </c>
      <c r="E10" s="36" t="s">
        <v>65</v>
      </c>
      <c r="F10" s="36" t="s">
        <v>113</v>
      </c>
      <c r="G10" s="37">
        <v>21</v>
      </c>
      <c r="H10" s="37">
        <v>1</v>
      </c>
      <c r="I10" s="37">
        <v>1976</v>
      </c>
      <c r="J10" s="39">
        <f>DATE(I10,H10,G10)</f>
        <v>27780</v>
      </c>
      <c r="K10" s="38" t="s">
        <v>46</v>
      </c>
      <c r="L10" s="37"/>
      <c r="M10" s="4">
        <v>13</v>
      </c>
      <c r="N10" s="1">
        <v>8</v>
      </c>
      <c r="O10" s="4">
        <v>13</v>
      </c>
      <c r="P10" s="1">
        <v>8</v>
      </c>
      <c r="Q10" s="26"/>
    </row>
    <row r="11" spans="1:18" s="14" customFormat="1" ht="12.6" customHeight="1">
      <c r="A11" s="17" t="s">
        <v>16</v>
      </c>
      <c r="B11" s="2" t="s">
        <v>62</v>
      </c>
      <c r="C11" s="1"/>
      <c r="D11" s="2" t="s">
        <v>43</v>
      </c>
      <c r="E11" s="4" t="s">
        <v>24</v>
      </c>
      <c r="F11" s="4" t="s">
        <v>25</v>
      </c>
      <c r="G11" s="32">
        <v>7</v>
      </c>
      <c r="H11" s="32">
        <v>11</v>
      </c>
      <c r="I11" s="32">
        <v>1978</v>
      </c>
      <c r="J11" s="39">
        <f t="shared" si="0"/>
        <v>28801</v>
      </c>
      <c r="K11" s="32" t="s">
        <v>79</v>
      </c>
      <c r="L11" s="4"/>
      <c r="M11" s="4">
        <v>18</v>
      </c>
      <c r="N11" s="4">
        <v>10</v>
      </c>
      <c r="O11" s="4">
        <v>8</v>
      </c>
      <c r="P11" s="1"/>
      <c r="Q11" s="4">
        <v>9</v>
      </c>
    </row>
    <row r="12" spans="1:18" s="14" customFormat="1" ht="12.6" customHeight="1">
      <c r="A12" s="17" t="s">
        <v>16</v>
      </c>
      <c r="B12" s="2" t="s">
        <v>62</v>
      </c>
      <c r="C12" s="1"/>
      <c r="D12" s="2" t="s">
        <v>43</v>
      </c>
      <c r="E12" s="4" t="s">
        <v>24</v>
      </c>
      <c r="F12" s="4" t="s">
        <v>65</v>
      </c>
      <c r="G12" s="32">
        <v>8</v>
      </c>
      <c r="H12" s="32">
        <v>11</v>
      </c>
      <c r="I12" s="32">
        <v>1978</v>
      </c>
      <c r="J12" s="39">
        <f t="shared" si="0"/>
        <v>28802</v>
      </c>
      <c r="K12" s="32" t="s">
        <v>79</v>
      </c>
      <c r="L12" s="4"/>
      <c r="M12" s="4">
        <v>25</v>
      </c>
      <c r="N12" s="4">
        <v>13</v>
      </c>
      <c r="O12" s="4">
        <v>8</v>
      </c>
      <c r="P12" s="1"/>
      <c r="Q12" s="4">
        <v>9</v>
      </c>
    </row>
    <row r="13" spans="1:18" s="14" customFormat="1" ht="12.6" customHeight="1">
      <c r="A13" s="17" t="s">
        <v>16</v>
      </c>
      <c r="B13" s="2" t="s">
        <v>62</v>
      </c>
      <c r="C13" s="4"/>
      <c r="D13" s="2" t="s">
        <v>43</v>
      </c>
      <c r="E13" s="4" t="s">
        <v>24</v>
      </c>
      <c r="F13" s="4" t="s">
        <v>57</v>
      </c>
      <c r="G13" s="4">
        <v>17</v>
      </c>
      <c r="H13" s="4">
        <v>11</v>
      </c>
      <c r="I13" s="4">
        <v>1978</v>
      </c>
      <c r="J13" s="39">
        <f>DATE(I13,H13,G13)</f>
        <v>28811</v>
      </c>
      <c r="K13" s="32" t="s">
        <v>79</v>
      </c>
      <c r="L13" s="2"/>
      <c r="M13" s="4">
        <v>32</v>
      </c>
      <c r="N13" s="1">
        <v>23</v>
      </c>
      <c r="O13" s="4">
        <v>9</v>
      </c>
      <c r="P13" s="1"/>
      <c r="Q13" s="26">
        <v>8</v>
      </c>
    </row>
    <row r="14" spans="1:18" s="14" customFormat="1" ht="12.6" customHeight="1">
      <c r="A14" s="17" t="s">
        <v>16</v>
      </c>
      <c r="B14" s="2" t="s">
        <v>62</v>
      </c>
      <c r="C14" s="4"/>
      <c r="D14" s="2" t="s">
        <v>43</v>
      </c>
      <c r="E14" s="4" t="s">
        <v>24</v>
      </c>
      <c r="F14" s="4" t="s">
        <v>120</v>
      </c>
      <c r="G14" s="4">
        <v>23</v>
      </c>
      <c r="H14" s="4">
        <v>3</v>
      </c>
      <c r="I14" s="4">
        <v>1979</v>
      </c>
      <c r="J14" s="39">
        <f>DATE(I14,H14,G14)</f>
        <v>28937</v>
      </c>
      <c r="K14" s="32" t="s">
        <v>79</v>
      </c>
      <c r="L14" s="2"/>
      <c r="M14" s="4">
        <v>25</v>
      </c>
      <c r="N14" s="1">
        <v>18</v>
      </c>
      <c r="O14" s="4">
        <v>9</v>
      </c>
      <c r="P14" s="1"/>
      <c r="Q14" s="26">
        <v>8</v>
      </c>
    </row>
    <row r="15" spans="1:18" s="14" customFormat="1" ht="12.6" customHeight="1">
      <c r="A15" s="17" t="s">
        <v>16</v>
      </c>
      <c r="B15" s="30" t="s">
        <v>80</v>
      </c>
      <c r="C15" s="28"/>
      <c r="D15" s="30" t="s">
        <v>100</v>
      </c>
      <c r="E15" s="31" t="s">
        <v>34</v>
      </c>
      <c r="F15" s="27" t="s">
        <v>25</v>
      </c>
      <c r="G15" s="27">
        <v>30</v>
      </c>
      <c r="H15" s="27">
        <v>10</v>
      </c>
      <c r="I15" s="27">
        <v>1982</v>
      </c>
      <c r="J15" s="39">
        <f>DATE(I15,H15,G15)</f>
        <v>30254</v>
      </c>
      <c r="K15" s="32" t="s">
        <v>81</v>
      </c>
      <c r="L15" s="31"/>
      <c r="M15" s="28">
        <v>36</v>
      </c>
      <c r="N15" s="28">
        <v>8</v>
      </c>
      <c r="O15" s="28">
        <v>11</v>
      </c>
      <c r="P15" s="1">
        <v>8</v>
      </c>
      <c r="Q15" s="26"/>
    </row>
    <row r="16" spans="1:18" s="14" customFormat="1" ht="12.6" customHeight="1">
      <c r="A16" s="17" t="s">
        <v>16</v>
      </c>
      <c r="B16" s="2" t="s">
        <v>71</v>
      </c>
      <c r="C16" s="1"/>
      <c r="D16" s="2" t="s">
        <v>14</v>
      </c>
      <c r="E16" s="4" t="s">
        <v>28</v>
      </c>
      <c r="F16" s="4" t="s">
        <v>26</v>
      </c>
      <c r="G16" s="32">
        <v>8</v>
      </c>
      <c r="H16" s="32">
        <v>1</v>
      </c>
      <c r="I16" s="32">
        <v>1985</v>
      </c>
      <c r="J16" s="39">
        <f t="shared" si="0"/>
        <v>31055</v>
      </c>
      <c r="K16" s="32" t="s">
        <v>72</v>
      </c>
      <c r="L16" s="4"/>
      <c r="M16" s="4">
        <v>26</v>
      </c>
      <c r="N16" s="4">
        <v>11</v>
      </c>
      <c r="O16" s="4">
        <v>13</v>
      </c>
      <c r="P16" s="4">
        <v>9</v>
      </c>
      <c r="Q16" s="4"/>
    </row>
    <row r="17" spans="1:18" s="14" customFormat="1" ht="12.6" customHeight="1">
      <c r="A17" s="17" t="s">
        <v>16</v>
      </c>
      <c r="B17" s="2" t="s">
        <v>73</v>
      </c>
      <c r="C17" s="1"/>
      <c r="D17" s="2" t="s">
        <v>76</v>
      </c>
      <c r="E17" s="4" t="s">
        <v>44</v>
      </c>
      <c r="F17" s="4" t="s">
        <v>78</v>
      </c>
      <c r="G17" s="32">
        <v>18</v>
      </c>
      <c r="H17" s="32">
        <v>2</v>
      </c>
      <c r="I17" s="32">
        <v>1985</v>
      </c>
      <c r="J17" s="39">
        <f t="shared" si="0"/>
        <v>31096</v>
      </c>
      <c r="K17" s="32" t="s">
        <v>72</v>
      </c>
      <c r="L17" s="4"/>
      <c r="M17" s="4">
        <v>30</v>
      </c>
      <c r="N17" s="4">
        <v>12</v>
      </c>
      <c r="O17" s="4">
        <v>10</v>
      </c>
      <c r="P17" s="4">
        <v>9</v>
      </c>
      <c r="Q17" s="4"/>
    </row>
    <row r="18" spans="1:18" s="14" customFormat="1" ht="12.6" customHeight="1">
      <c r="A18" s="17" t="s">
        <v>16</v>
      </c>
      <c r="B18" s="2" t="s">
        <v>71</v>
      </c>
      <c r="C18" s="1"/>
      <c r="D18" s="2" t="s">
        <v>14</v>
      </c>
      <c r="E18" s="4" t="s">
        <v>28</v>
      </c>
      <c r="F18" s="4" t="s">
        <v>24</v>
      </c>
      <c r="G18" s="32">
        <v>3</v>
      </c>
      <c r="H18" s="32">
        <v>4</v>
      </c>
      <c r="I18" s="32">
        <v>1985</v>
      </c>
      <c r="J18" s="39">
        <f>DATE(I18,H18,G18)</f>
        <v>31140</v>
      </c>
      <c r="K18" s="32" t="s">
        <v>72</v>
      </c>
      <c r="L18" s="4"/>
      <c r="M18" s="4">
        <v>17</v>
      </c>
      <c r="N18" s="4">
        <v>8</v>
      </c>
      <c r="O18" s="4">
        <v>13</v>
      </c>
      <c r="P18" s="4">
        <v>8</v>
      </c>
      <c r="Q18" s="4"/>
    </row>
    <row r="19" spans="1:18" s="14" customFormat="1" ht="12.6" customHeight="1">
      <c r="A19" s="17" t="s">
        <v>16</v>
      </c>
      <c r="B19" s="30" t="s">
        <v>73</v>
      </c>
      <c r="C19" s="31"/>
      <c r="D19" s="2" t="s">
        <v>76</v>
      </c>
      <c r="E19" s="31" t="s">
        <v>44</v>
      </c>
      <c r="F19" s="28" t="s">
        <v>77</v>
      </c>
      <c r="G19" s="27">
        <v>25</v>
      </c>
      <c r="H19" s="27">
        <v>10</v>
      </c>
      <c r="I19" s="27">
        <v>1985</v>
      </c>
      <c r="J19" s="39">
        <f t="shared" si="0"/>
        <v>31345</v>
      </c>
      <c r="K19" s="32" t="s">
        <v>55</v>
      </c>
      <c r="L19" s="31" t="s">
        <v>40</v>
      </c>
      <c r="M19" s="31">
        <v>21</v>
      </c>
      <c r="N19" s="4">
        <v>12</v>
      </c>
      <c r="O19" s="4">
        <v>10</v>
      </c>
      <c r="P19" s="4">
        <v>8</v>
      </c>
      <c r="Q19" s="4"/>
    </row>
    <row r="20" spans="1:18" s="14" customFormat="1" ht="12.6" customHeight="1">
      <c r="A20" s="17" t="s">
        <v>16</v>
      </c>
      <c r="B20" s="2" t="s">
        <v>74</v>
      </c>
      <c r="C20" s="1"/>
      <c r="D20" s="2" t="s">
        <v>53</v>
      </c>
      <c r="E20" s="4" t="s">
        <v>77</v>
      </c>
      <c r="F20" s="4" t="s">
        <v>65</v>
      </c>
      <c r="G20" s="32">
        <v>30</v>
      </c>
      <c r="H20" s="32">
        <v>10</v>
      </c>
      <c r="I20" s="32">
        <v>1985</v>
      </c>
      <c r="J20" s="39">
        <f t="shared" si="0"/>
        <v>31350</v>
      </c>
      <c r="K20" s="32" t="s">
        <v>55</v>
      </c>
      <c r="L20" s="4" t="s">
        <v>38</v>
      </c>
      <c r="M20" s="4">
        <v>38</v>
      </c>
      <c r="N20" s="4">
        <v>11</v>
      </c>
      <c r="O20" s="4">
        <v>11</v>
      </c>
      <c r="P20" s="1">
        <v>9</v>
      </c>
      <c r="Q20" s="4"/>
    </row>
    <row r="21" spans="1:18" s="14" customFormat="1" ht="12.6" customHeight="1">
      <c r="A21" s="17" t="s">
        <v>16</v>
      </c>
      <c r="B21" s="2" t="s">
        <v>74</v>
      </c>
      <c r="C21" s="1"/>
      <c r="D21" s="2" t="s">
        <v>53</v>
      </c>
      <c r="E21" s="4" t="s">
        <v>77</v>
      </c>
      <c r="F21" s="4" t="s">
        <v>23</v>
      </c>
      <c r="G21" s="32">
        <v>1</v>
      </c>
      <c r="H21" s="32">
        <v>11</v>
      </c>
      <c r="I21" s="32">
        <v>1985</v>
      </c>
      <c r="J21" s="39">
        <f t="shared" si="0"/>
        <v>31352</v>
      </c>
      <c r="K21" s="32" t="s">
        <v>55</v>
      </c>
      <c r="L21" s="4"/>
      <c r="M21" s="4">
        <v>20</v>
      </c>
      <c r="N21" s="4">
        <v>8</v>
      </c>
      <c r="O21" s="4">
        <v>8</v>
      </c>
      <c r="P21" s="1">
        <v>8</v>
      </c>
      <c r="Q21" s="4"/>
    </row>
    <row r="22" spans="1:18" s="14" customFormat="1" ht="12.6" customHeight="1">
      <c r="A22" s="17" t="s">
        <v>16</v>
      </c>
      <c r="B22" s="2" t="s">
        <v>54</v>
      </c>
      <c r="C22" s="1"/>
      <c r="D22" s="2" t="s">
        <v>56</v>
      </c>
      <c r="E22" s="4" t="s">
        <v>33</v>
      </c>
      <c r="F22" s="4" t="s">
        <v>69</v>
      </c>
      <c r="G22" s="32">
        <v>10</v>
      </c>
      <c r="H22" s="32">
        <v>1</v>
      </c>
      <c r="I22" s="32">
        <v>1986</v>
      </c>
      <c r="J22" s="39">
        <f t="shared" si="0"/>
        <v>31422</v>
      </c>
      <c r="K22" s="32" t="s">
        <v>55</v>
      </c>
      <c r="L22" s="4"/>
      <c r="M22" s="4">
        <v>26</v>
      </c>
      <c r="N22" s="4">
        <v>9</v>
      </c>
      <c r="O22" s="4">
        <v>11</v>
      </c>
      <c r="P22" s="1">
        <v>10</v>
      </c>
      <c r="Q22" s="4"/>
    </row>
    <row r="23" spans="1:18" s="14" customFormat="1" ht="12.6" customHeight="1">
      <c r="A23" s="17" t="s">
        <v>16</v>
      </c>
      <c r="B23" s="2" t="s">
        <v>67</v>
      </c>
      <c r="C23" s="1"/>
      <c r="D23" s="2" t="s">
        <v>14</v>
      </c>
      <c r="E23" s="4" t="s">
        <v>28</v>
      </c>
      <c r="F23" s="4" t="s">
        <v>51</v>
      </c>
      <c r="G23" s="32">
        <v>18</v>
      </c>
      <c r="H23" s="32">
        <v>2</v>
      </c>
      <c r="I23" s="32">
        <v>1986</v>
      </c>
      <c r="J23" s="39">
        <f t="shared" si="0"/>
        <v>31461</v>
      </c>
      <c r="K23" s="32" t="s">
        <v>55</v>
      </c>
      <c r="L23" s="4"/>
      <c r="M23" s="4">
        <v>20</v>
      </c>
      <c r="N23" s="4">
        <v>11</v>
      </c>
      <c r="O23" s="4">
        <v>10</v>
      </c>
      <c r="P23" s="1">
        <v>10</v>
      </c>
      <c r="Q23" s="26"/>
    </row>
    <row r="24" spans="1:18" s="14" customFormat="1" ht="12.6" customHeight="1">
      <c r="A24" s="17" t="s">
        <v>16</v>
      </c>
      <c r="B24" s="2" t="s">
        <v>82</v>
      </c>
      <c r="C24" s="1"/>
      <c r="D24" s="2" t="s">
        <v>118</v>
      </c>
      <c r="E24" s="4" t="s">
        <v>59</v>
      </c>
      <c r="F24" s="4" t="s">
        <v>77</v>
      </c>
      <c r="G24" s="32">
        <v>24</v>
      </c>
      <c r="H24" s="32">
        <v>11</v>
      </c>
      <c r="I24" s="32">
        <v>1987</v>
      </c>
      <c r="J24" s="39">
        <f t="shared" si="0"/>
        <v>32105</v>
      </c>
      <c r="K24" s="32" t="s">
        <v>83</v>
      </c>
      <c r="L24" s="4"/>
      <c r="M24" s="4">
        <v>21</v>
      </c>
      <c r="N24" s="4">
        <v>13</v>
      </c>
      <c r="O24" s="4">
        <v>14</v>
      </c>
      <c r="P24" s="1">
        <v>8</v>
      </c>
      <c r="Q24" s="26"/>
    </row>
    <row r="25" spans="1:18" s="14" customFormat="1" ht="12.6" customHeight="1">
      <c r="A25" s="17" t="s">
        <v>16</v>
      </c>
      <c r="B25" s="2" t="s">
        <v>67</v>
      </c>
      <c r="C25" s="1"/>
      <c r="D25" s="2" t="s">
        <v>14</v>
      </c>
      <c r="E25" s="4" t="s">
        <v>28</v>
      </c>
      <c r="F25" s="4" t="s">
        <v>58</v>
      </c>
      <c r="G25" s="32">
        <v>25</v>
      </c>
      <c r="H25" s="32">
        <v>3</v>
      </c>
      <c r="I25" s="32">
        <v>1988</v>
      </c>
      <c r="J25" s="39">
        <f t="shared" si="0"/>
        <v>32227</v>
      </c>
      <c r="K25" s="32" t="s">
        <v>83</v>
      </c>
      <c r="L25" s="4"/>
      <c r="M25" s="4">
        <v>15</v>
      </c>
      <c r="N25" s="4">
        <v>10</v>
      </c>
      <c r="O25" s="4">
        <v>12</v>
      </c>
      <c r="P25" s="1">
        <v>8</v>
      </c>
      <c r="Q25" s="26"/>
    </row>
    <row r="26" spans="1:18" s="14" customFormat="1" ht="12.6" customHeight="1">
      <c r="A26" s="17" t="s">
        <v>16</v>
      </c>
      <c r="B26" s="2" t="s">
        <v>108</v>
      </c>
      <c r="C26" s="1"/>
      <c r="D26" s="2" t="s">
        <v>29</v>
      </c>
      <c r="E26" s="4" t="s">
        <v>25</v>
      </c>
      <c r="F26" s="4" t="s">
        <v>44</v>
      </c>
      <c r="G26" s="32">
        <v>15</v>
      </c>
      <c r="H26" s="32">
        <v>1</v>
      </c>
      <c r="I26" s="32">
        <v>1989</v>
      </c>
      <c r="J26" s="39">
        <f t="shared" si="0"/>
        <v>32523</v>
      </c>
      <c r="K26" s="32" t="s">
        <v>109</v>
      </c>
      <c r="L26" s="4"/>
      <c r="M26" s="4">
        <v>42</v>
      </c>
      <c r="N26" s="4">
        <v>9</v>
      </c>
      <c r="O26" s="4">
        <v>11</v>
      </c>
      <c r="P26" s="1">
        <v>8</v>
      </c>
      <c r="Q26" s="26"/>
    </row>
    <row r="27" spans="1:18" s="14" customFormat="1" ht="12.6" customHeight="1">
      <c r="A27" s="17" t="s">
        <v>16</v>
      </c>
      <c r="B27" s="2" t="s">
        <v>47</v>
      </c>
      <c r="C27" s="1"/>
      <c r="D27" s="2" t="s">
        <v>48</v>
      </c>
      <c r="E27" s="4" t="s">
        <v>50</v>
      </c>
      <c r="F27" s="4" t="s">
        <v>26</v>
      </c>
      <c r="G27" s="32">
        <v>3</v>
      </c>
      <c r="H27" s="32">
        <v>3</v>
      </c>
      <c r="I27" s="32">
        <v>1990</v>
      </c>
      <c r="J27" s="39">
        <f t="shared" si="0"/>
        <v>32935</v>
      </c>
      <c r="K27" s="32" t="s">
        <v>39</v>
      </c>
      <c r="L27" s="4"/>
      <c r="M27" s="4">
        <v>29</v>
      </c>
      <c r="N27" s="4">
        <v>18</v>
      </c>
      <c r="O27" s="4">
        <v>9</v>
      </c>
      <c r="P27" s="1"/>
      <c r="Q27" s="26">
        <v>11</v>
      </c>
      <c r="R27" s="14" t="s">
        <v>68</v>
      </c>
    </row>
    <row r="28" spans="1:18" s="14" customFormat="1" ht="12.6" customHeight="1">
      <c r="A28" s="17" t="s">
        <v>16</v>
      </c>
      <c r="B28" s="2" t="s">
        <v>47</v>
      </c>
      <c r="C28" s="1"/>
      <c r="D28" s="2" t="s">
        <v>48</v>
      </c>
      <c r="E28" s="4" t="s">
        <v>50</v>
      </c>
      <c r="F28" s="4" t="s">
        <v>69</v>
      </c>
      <c r="G28" s="32">
        <v>29</v>
      </c>
      <c r="H28" s="32">
        <v>3</v>
      </c>
      <c r="I28" s="32">
        <v>1990</v>
      </c>
      <c r="J28" s="39">
        <f t="shared" si="0"/>
        <v>32961</v>
      </c>
      <c r="K28" s="32" t="s">
        <v>39</v>
      </c>
      <c r="L28" s="4"/>
      <c r="M28" s="4">
        <v>18</v>
      </c>
      <c r="N28" s="4">
        <v>16</v>
      </c>
      <c r="O28" s="4">
        <v>10</v>
      </c>
      <c r="P28" s="1"/>
      <c r="Q28" s="26">
        <v>11</v>
      </c>
    </row>
    <row r="29" spans="1:18" s="14" customFormat="1" ht="12.6" customHeight="1">
      <c r="A29" s="17" t="s">
        <v>16</v>
      </c>
      <c r="B29" s="2" t="s">
        <v>67</v>
      </c>
      <c r="C29" s="1"/>
      <c r="D29" s="2" t="s">
        <v>119</v>
      </c>
      <c r="E29" s="4" t="s">
        <v>69</v>
      </c>
      <c r="F29" s="4" t="s">
        <v>60</v>
      </c>
      <c r="G29" s="32">
        <v>6</v>
      </c>
      <c r="H29" s="32">
        <v>11</v>
      </c>
      <c r="I29" s="32">
        <v>1990</v>
      </c>
      <c r="J29" s="39">
        <f t="shared" si="0"/>
        <v>33183</v>
      </c>
      <c r="K29" s="32" t="s">
        <v>84</v>
      </c>
      <c r="L29" s="4"/>
      <c r="M29" s="4">
        <v>27</v>
      </c>
      <c r="N29" s="4">
        <v>12</v>
      </c>
      <c r="O29" s="4">
        <v>8</v>
      </c>
      <c r="P29" s="1">
        <v>8</v>
      </c>
      <c r="Q29" s="26"/>
    </row>
    <row r="30" spans="1:18" s="14" customFormat="1" ht="12.6" customHeight="1">
      <c r="A30" s="17" t="s">
        <v>16</v>
      </c>
      <c r="B30" s="2" t="s">
        <v>54</v>
      </c>
      <c r="C30" s="1"/>
      <c r="D30" s="2" t="s">
        <v>56</v>
      </c>
      <c r="E30" s="4" t="s">
        <v>33</v>
      </c>
      <c r="F30" s="4" t="s">
        <v>65</v>
      </c>
      <c r="G30" s="32">
        <v>11</v>
      </c>
      <c r="H30" s="32">
        <v>12</v>
      </c>
      <c r="I30" s="32">
        <v>1992</v>
      </c>
      <c r="J30" s="39">
        <f t="shared" si="0"/>
        <v>33949</v>
      </c>
      <c r="K30" s="32" t="s">
        <v>9</v>
      </c>
      <c r="L30" s="4" t="s">
        <v>32</v>
      </c>
      <c r="M30" s="4">
        <v>17</v>
      </c>
      <c r="N30" s="4">
        <v>8</v>
      </c>
      <c r="O30" s="4">
        <v>9</v>
      </c>
      <c r="P30" s="1">
        <v>8</v>
      </c>
      <c r="Q30" s="26"/>
    </row>
    <row r="31" spans="1:18" s="14" customFormat="1" ht="12.6" customHeight="1">
      <c r="A31" s="17" t="s">
        <v>16</v>
      </c>
      <c r="B31" s="2" t="s">
        <v>85</v>
      </c>
      <c r="C31" s="1"/>
      <c r="D31" s="2" t="s">
        <v>53</v>
      </c>
      <c r="E31" s="4" t="s">
        <v>77</v>
      </c>
      <c r="F31" s="4" t="s">
        <v>27</v>
      </c>
      <c r="G31" s="32">
        <v>7</v>
      </c>
      <c r="H31" s="32">
        <v>5</v>
      </c>
      <c r="I31" s="32">
        <v>1993</v>
      </c>
      <c r="J31" s="39">
        <f t="shared" si="0"/>
        <v>34096</v>
      </c>
      <c r="K31" s="32" t="s">
        <v>9</v>
      </c>
      <c r="L31" s="4"/>
      <c r="M31" s="4">
        <v>21</v>
      </c>
      <c r="N31" s="4">
        <v>14</v>
      </c>
      <c r="O31" s="4">
        <v>8</v>
      </c>
      <c r="P31" s="1"/>
      <c r="Q31" s="26">
        <v>9</v>
      </c>
      <c r="R31" s="14" t="s">
        <v>63</v>
      </c>
    </row>
    <row r="32" spans="1:18" s="14" customFormat="1" ht="12.6" customHeight="1">
      <c r="A32" s="17" t="s">
        <v>16</v>
      </c>
      <c r="B32" s="2" t="s">
        <v>41</v>
      </c>
      <c r="C32" s="1"/>
      <c r="D32" s="2" t="s">
        <v>14</v>
      </c>
      <c r="E32" s="4" t="s">
        <v>28</v>
      </c>
      <c r="F32" s="4" t="s">
        <v>22</v>
      </c>
      <c r="G32" s="32">
        <v>11</v>
      </c>
      <c r="H32" s="32">
        <v>1</v>
      </c>
      <c r="I32" s="32">
        <v>1994</v>
      </c>
      <c r="J32" s="39">
        <f t="shared" si="0"/>
        <v>34345</v>
      </c>
      <c r="K32" s="32" t="s">
        <v>42</v>
      </c>
      <c r="L32" s="4"/>
      <c r="M32" s="4">
        <v>27</v>
      </c>
      <c r="N32" s="4">
        <v>12</v>
      </c>
      <c r="O32" s="4">
        <v>10</v>
      </c>
      <c r="P32" s="1"/>
      <c r="Q32" s="26">
        <v>8</v>
      </c>
    </row>
    <row r="33" spans="1:18" s="14" customFormat="1" ht="12.6" customHeight="1">
      <c r="A33" s="17" t="s">
        <v>16</v>
      </c>
      <c r="B33" s="2" t="s">
        <v>41</v>
      </c>
      <c r="C33" s="1"/>
      <c r="D33" s="2" t="s">
        <v>14</v>
      </c>
      <c r="E33" s="4" t="s">
        <v>28</v>
      </c>
      <c r="F33" s="4" t="s">
        <v>58</v>
      </c>
      <c r="G33" s="32">
        <v>17</v>
      </c>
      <c r="H33" s="32">
        <v>2</v>
      </c>
      <c r="I33" s="32">
        <v>1994</v>
      </c>
      <c r="J33" s="39">
        <f t="shared" si="0"/>
        <v>34382</v>
      </c>
      <c r="K33" s="32" t="s">
        <v>42</v>
      </c>
      <c r="L33" s="4"/>
      <c r="M33" s="4">
        <v>34</v>
      </c>
      <c r="N33" s="4">
        <v>10</v>
      </c>
      <c r="O33" s="4">
        <v>10</v>
      </c>
      <c r="P33" s="1"/>
      <c r="Q33" s="4">
        <v>10</v>
      </c>
    </row>
    <row r="34" spans="1:18" s="14" customFormat="1" ht="12.6" customHeight="1">
      <c r="A34" s="17" t="s">
        <v>16</v>
      </c>
      <c r="B34" s="2" t="s">
        <v>54</v>
      </c>
      <c r="C34" s="1"/>
      <c r="D34" s="2" t="s">
        <v>48</v>
      </c>
      <c r="E34" s="4" t="s">
        <v>50</v>
      </c>
      <c r="F34" s="4" t="s">
        <v>61</v>
      </c>
      <c r="G34" s="32">
        <v>1</v>
      </c>
      <c r="H34" s="32">
        <v>11</v>
      </c>
      <c r="I34" s="32">
        <v>1996</v>
      </c>
      <c r="J34" s="39">
        <f t="shared" si="0"/>
        <v>35370</v>
      </c>
      <c r="K34" s="32" t="s">
        <v>75</v>
      </c>
      <c r="L34" s="4"/>
      <c r="M34" s="4">
        <v>25</v>
      </c>
      <c r="N34" s="4">
        <v>10</v>
      </c>
      <c r="O34" s="4">
        <v>9</v>
      </c>
      <c r="P34" s="1">
        <v>10</v>
      </c>
      <c r="Q34" s="4"/>
    </row>
    <row r="35" spans="1:18" s="14" customFormat="1" ht="12.6" customHeight="1">
      <c r="A35" s="17" t="s">
        <v>16</v>
      </c>
      <c r="B35" s="2" t="s">
        <v>86</v>
      </c>
      <c r="C35" s="1"/>
      <c r="D35" s="2" t="s">
        <v>116</v>
      </c>
      <c r="E35" s="4" t="s">
        <v>64</v>
      </c>
      <c r="F35" s="4" t="s">
        <v>23</v>
      </c>
      <c r="G35" s="32">
        <v>14</v>
      </c>
      <c r="H35" s="32">
        <v>4</v>
      </c>
      <c r="I35" s="32">
        <v>1998</v>
      </c>
      <c r="J35" s="39">
        <f t="shared" si="0"/>
        <v>35899</v>
      </c>
      <c r="K35" s="32" t="s">
        <v>87</v>
      </c>
      <c r="L35" s="4"/>
      <c r="M35" s="4">
        <v>14</v>
      </c>
      <c r="N35" s="4">
        <v>8</v>
      </c>
      <c r="O35" s="4">
        <v>11</v>
      </c>
      <c r="P35" s="1">
        <v>10</v>
      </c>
      <c r="Q35" s="4"/>
    </row>
    <row r="36" spans="1:18" s="14" customFormat="1" ht="12.6" customHeight="1">
      <c r="A36" s="17" t="s">
        <v>16</v>
      </c>
      <c r="B36" s="2" t="s">
        <v>88</v>
      </c>
      <c r="C36" s="1"/>
      <c r="D36" s="2" t="s">
        <v>117</v>
      </c>
      <c r="E36" s="4" t="s">
        <v>61</v>
      </c>
      <c r="F36" s="4" t="s">
        <v>101</v>
      </c>
      <c r="G36" s="32">
        <v>7</v>
      </c>
      <c r="H36" s="32">
        <v>2</v>
      </c>
      <c r="I36" s="32">
        <v>1999</v>
      </c>
      <c r="J36" s="39">
        <f t="shared" si="0"/>
        <v>36198</v>
      </c>
      <c r="K36" s="32" t="s">
        <v>89</v>
      </c>
      <c r="L36" s="4"/>
      <c r="M36" s="4">
        <v>25</v>
      </c>
      <c r="N36" s="4">
        <v>15</v>
      </c>
      <c r="O36" s="4">
        <v>8</v>
      </c>
      <c r="P36" s="1"/>
      <c r="Q36" s="4">
        <v>9</v>
      </c>
    </row>
    <row r="37" spans="1:18" s="14" customFormat="1" ht="12.6" customHeight="1">
      <c r="A37" s="17" t="s">
        <v>16</v>
      </c>
      <c r="B37" s="2" t="s">
        <v>90</v>
      </c>
      <c r="C37" s="1"/>
      <c r="D37" s="2" t="s">
        <v>43</v>
      </c>
      <c r="E37" s="4" t="s">
        <v>24</v>
      </c>
      <c r="F37" s="4" t="s">
        <v>23</v>
      </c>
      <c r="G37" s="32">
        <v>8</v>
      </c>
      <c r="H37" s="32">
        <v>6</v>
      </c>
      <c r="I37" s="32">
        <v>2001</v>
      </c>
      <c r="J37" s="39">
        <f t="shared" si="0"/>
        <v>37050</v>
      </c>
      <c r="K37" s="32" t="s">
        <v>91</v>
      </c>
      <c r="L37" s="4"/>
      <c r="M37" s="4">
        <v>28</v>
      </c>
      <c r="N37" s="4">
        <v>20</v>
      </c>
      <c r="O37" s="4">
        <v>9</v>
      </c>
      <c r="P37" s="1"/>
      <c r="Q37" s="4">
        <v>8</v>
      </c>
      <c r="R37" s="14" t="s">
        <v>92</v>
      </c>
    </row>
    <row r="38" spans="1:18" s="14" customFormat="1" ht="12.6" customHeight="1">
      <c r="A38" s="17" t="s">
        <v>16</v>
      </c>
      <c r="B38" s="2" t="s">
        <v>93</v>
      </c>
      <c r="C38" s="1"/>
      <c r="D38" s="2" t="s">
        <v>102</v>
      </c>
      <c r="E38" s="4" t="s">
        <v>65</v>
      </c>
      <c r="F38" s="4" t="s">
        <v>60</v>
      </c>
      <c r="G38" s="32">
        <v>31</v>
      </c>
      <c r="H38" s="32">
        <v>3</v>
      </c>
      <c r="I38" s="32">
        <v>2002</v>
      </c>
      <c r="J38" s="39">
        <f t="shared" si="0"/>
        <v>37346</v>
      </c>
      <c r="K38" s="32" t="s">
        <v>94</v>
      </c>
      <c r="L38" s="4"/>
      <c r="M38" s="4">
        <v>24</v>
      </c>
      <c r="N38" s="4">
        <v>9</v>
      </c>
      <c r="O38" s="4">
        <v>9</v>
      </c>
      <c r="P38" s="1">
        <v>8</v>
      </c>
      <c r="Q38" s="4"/>
    </row>
    <row r="39" spans="1:18" s="14" customFormat="1" ht="12.6" customHeight="1">
      <c r="A39" s="17" t="s">
        <v>16</v>
      </c>
      <c r="B39" s="2" t="s">
        <v>95</v>
      </c>
      <c r="C39" s="1"/>
      <c r="D39" s="2" t="s">
        <v>14</v>
      </c>
      <c r="E39" s="4" t="s">
        <v>28</v>
      </c>
      <c r="F39" s="4" t="s">
        <v>77</v>
      </c>
      <c r="G39" s="32">
        <v>15</v>
      </c>
      <c r="H39" s="32">
        <v>6</v>
      </c>
      <c r="I39" s="32">
        <v>2003</v>
      </c>
      <c r="J39" s="39">
        <f t="shared" si="0"/>
        <v>37787</v>
      </c>
      <c r="K39" s="32" t="s">
        <v>96</v>
      </c>
      <c r="L39" s="4"/>
      <c r="M39" s="4">
        <v>21</v>
      </c>
      <c r="N39" s="4">
        <v>20</v>
      </c>
      <c r="O39" s="4">
        <v>10</v>
      </c>
      <c r="P39" s="1"/>
      <c r="Q39" s="4">
        <v>8</v>
      </c>
      <c r="R39" s="14" t="s">
        <v>92</v>
      </c>
    </row>
    <row r="40" spans="1:18" s="14" customFormat="1" ht="12.6" customHeight="1">
      <c r="A40" s="17" t="s">
        <v>16</v>
      </c>
      <c r="B40" s="2" t="s">
        <v>97</v>
      </c>
      <c r="C40" s="1"/>
      <c r="D40" s="2" t="s">
        <v>114</v>
      </c>
      <c r="E40" s="4" t="s">
        <v>78</v>
      </c>
      <c r="F40" s="4" t="s">
        <v>22</v>
      </c>
      <c r="G40" s="32">
        <v>8</v>
      </c>
      <c r="H40" s="32">
        <v>3</v>
      </c>
      <c r="I40" s="32">
        <v>2006</v>
      </c>
      <c r="J40" s="39">
        <f t="shared" si="0"/>
        <v>38784</v>
      </c>
      <c r="K40" s="4" t="s">
        <v>98</v>
      </c>
      <c r="L40" s="4"/>
      <c r="M40" s="4">
        <v>15</v>
      </c>
      <c r="N40" s="4">
        <v>11</v>
      </c>
      <c r="O40" s="4">
        <v>8</v>
      </c>
      <c r="P40" s="1"/>
      <c r="Q40" s="4">
        <v>8</v>
      </c>
    </row>
    <row r="41" spans="1:18" s="14" customFormat="1" ht="12.6" customHeight="1">
      <c r="A41" s="17" t="s">
        <v>16</v>
      </c>
      <c r="B41" s="2" t="s">
        <v>110</v>
      </c>
      <c r="C41" s="1" t="s">
        <v>8</v>
      </c>
      <c r="D41" s="2" t="s">
        <v>111</v>
      </c>
      <c r="E41" s="4" t="s">
        <v>22</v>
      </c>
      <c r="F41" s="4" t="s">
        <v>21</v>
      </c>
      <c r="G41" s="32">
        <v>16</v>
      </c>
      <c r="H41" s="32">
        <v>12</v>
      </c>
      <c r="I41" s="32">
        <v>2015</v>
      </c>
      <c r="J41" s="39">
        <f t="shared" si="0"/>
        <v>42354</v>
      </c>
      <c r="K41" s="4" t="s">
        <v>106</v>
      </c>
      <c r="L41" s="4"/>
      <c r="M41" s="4">
        <v>9</v>
      </c>
      <c r="N41" s="4">
        <v>10</v>
      </c>
      <c r="O41" s="4">
        <v>12</v>
      </c>
      <c r="P41" s="1">
        <v>8</v>
      </c>
      <c r="Q41" s="4"/>
    </row>
    <row r="42" spans="1:18" ht="12.6" customHeight="1">
      <c r="A42" s="3"/>
      <c r="B42" s="3"/>
      <c r="C42" s="5"/>
      <c r="D42" s="5"/>
      <c r="E42" s="5"/>
      <c r="F42" s="5"/>
      <c r="G42" s="5"/>
      <c r="H42" s="5"/>
      <c r="I42" s="5"/>
      <c r="J42" s="3"/>
      <c r="K42" s="5"/>
      <c r="L42" s="3"/>
      <c r="M42" s="5"/>
      <c r="N42" s="5"/>
      <c r="O42" s="5"/>
      <c r="P42" s="5"/>
      <c r="Q42" s="5"/>
      <c r="R42" s="3"/>
    </row>
    <row r="43" spans="1:18">
      <c r="B43" s="41" t="s">
        <v>36</v>
      </c>
      <c r="C43" s="41"/>
      <c r="D43" s="25" t="b">
        <f>SUM(C43:C67)=COUNT($I$4:$I$42)</f>
        <v>1</v>
      </c>
    </row>
    <row r="44" spans="1:18">
      <c r="B44" s="22" t="s">
        <v>62</v>
      </c>
      <c r="C44" s="24">
        <f>COUNTIF($B$4:$B$42,B44)</f>
        <v>5</v>
      </c>
    </row>
    <row r="45" spans="1:18">
      <c r="B45" s="22" t="s">
        <v>54</v>
      </c>
      <c r="C45" s="24">
        <f>COUNTIF($B$4:$B$42,B45)</f>
        <v>3</v>
      </c>
    </row>
    <row r="46" spans="1:18">
      <c r="B46" s="22" t="s">
        <v>67</v>
      </c>
      <c r="C46" s="24">
        <f>COUNTIF($B$4:$B$42,B46)</f>
        <v>3</v>
      </c>
    </row>
    <row r="47" spans="1:18">
      <c r="B47" s="33" t="s">
        <v>73</v>
      </c>
      <c r="C47" s="24">
        <f t="shared" ref="C47:C62" si="1">COUNTIF($B$4:$B$42,B47)</f>
        <v>2</v>
      </c>
    </row>
    <row r="48" spans="1:18">
      <c r="B48" s="22" t="s">
        <v>71</v>
      </c>
      <c r="C48" s="24">
        <f t="shared" si="1"/>
        <v>2</v>
      </c>
    </row>
    <row r="49" spans="2:4">
      <c r="B49" s="22" t="s">
        <v>47</v>
      </c>
      <c r="C49" s="24">
        <f t="shared" si="1"/>
        <v>2</v>
      </c>
    </row>
    <row r="50" spans="2:4">
      <c r="B50" s="22" t="s">
        <v>74</v>
      </c>
      <c r="C50" s="24">
        <f t="shared" si="1"/>
        <v>2</v>
      </c>
    </row>
    <row r="51" spans="2:4">
      <c r="B51" s="22" t="s">
        <v>41</v>
      </c>
      <c r="C51" s="24">
        <f t="shared" si="1"/>
        <v>2</v>
      </c>
    </row>
    <row r="52" spans="2:4">
      <c r="B52" s="22" t="s">
        <v>66</v>
      </c>
      <c r="C52" s="24">
        <f t="shared" si="1"/>
        <v>2</v>
      </c>
    </row>
    <row r="53" spans="2:4">
      <c r="B53" s="2" t="s">
        <v>93</v>
      </c>
      <c r="C53" s="4">
        <f t="shared" si="1"/>
        <v>1</v>
      </c>
    </row>
    <row r="54" spans="2:4">
      <c r="B54" s="2" t="s">
        <v>37</v>
      </c>
      <c r="C54" s="4">
        <f t="shared" si="1"/>
        <v>1</v>
      </c>
    </row>
    <row r="55" spans="2:4">
      <c r="B55" s="2" t="s">
        <v>86</v>
      </c>
      <c r="C55" s="4">
        <f t="shared" si="1"/>
        <v>1</v>
      </c>
    </row>
    <row r="56" spans="2:4">
      <c r="B56" s="2" t="s">
        <v>112</v>
      </c>
      <c r="C56" s="4">
        <f t="shared" si="1"/>
        <v>1</v>
      </c>
    </row>
    <row r="57" spans="2:4">
      <c r="B57" s="2" t="s">
        <v>85</v>
      </c>
      <c r="C57" s="4">
        <f t="shared" si="1"/>
        <v>1</v>
      </c>
      <c r="D57" s="30" t="s">
        <v>99</v>
      </c>
    </row>
    <row r="58" spans="2:4">
      <c r="B58" s="2" t="s">
        <v>95</v>
      </c>
      <c r="C58" s="4">
        <f t="shared" si="1"/>
        <v>1</v>
      </c>
      <c r="D58" s="30" t="s">
        <v>99</v>
      </c>
    </row>
    <row r="59" spans="2:4">
      <c r="B59" s="2" t="s">
        <v>80</v>
      </c>
      <c r="C59" s="4">
        <f t="shared" si="1"/>
        <v>1</v>
      </c>
      <c r="D59" s="2"/>
    </row>
    <row r="60" spans="2:4">
      <c r="B60" s="2" t="s">
        <v>108</v>
      </c>
      <c r="C60" s="4">
        <f t="shared" si="1"/>
        <v>1</v>
      </c>
      <c r="D60" s="2"/>
    </row>
    <row r="61" spans="2:4">
      <c r="B61" s="2" t="s">
        <v>97</v>
      </c>
      <c r="C61" s="4">
        <f t="shared" si="1"/>
        <v>1</v>
      </c>
      <c r="D61" s="2"/>
    </row>
    <row r="62" spans="2:4">
      <c r="B62" s="2" t="s">
        <v>82</v>
      </c>
      <c r="C62" s="4">
        <f t="shared" si="1"/>
        <v>1</v>
      </c>
      <c r="D62" s="2"/>
    </row>
    <row r="63" spans="2:4">
      <c r="B63" s="2" t="s">
        <v>90</v>
      </c>
      <c r="C63" s="4">
        <f>COUNTIF($B$4:$B$42,B63)</f>
        <v>1</v>
      </c>
      <c r="D63" s="30" t="s">
        <v>99</v>
      </c>
    </row>
    <row r="64" spans="2:4">
      <c r="B64" s="2" t="s">
        <v>110</v>
      </c>
      <c r="C64" s="4">
        <f>COUNTIF($B$4:$B$42,B64)</f>
        <v>1</v>
      </c>
      <c r="D64" s="30"/>
    </row>
    <row r="65" spans="2:3">
      <c r="B65" s="2" t="s">
        <v>70</v>
      </c>
      <c r="C65" s="4">
        <f>COUNTIF($B$4:$B$42,B65)</f>
        <v>1</v>
      </c>
    </row>
    <row r="66" spans="2:3">
      <c r="B66" s="2" t="s">
        <v>88</v>
      </c>
      <c r="C66" s="4">
        <f>COUNTIF($B$4:$B$42,B66)</f>
        <v>1</v>
      </c>
    </row>
    <row r="67" spans="2:3">
      <c r="B67" s="41"/>
      <c r="C67" s="41"/>
    </row>
    <row r="68" spans="2:3">
      <c r="B68"/>
    </row>
    <row r="69" spans="2:3">
      <c r="B69"/>
    </row>
    <row r="70" spans="2:3">
      <c r="B70"/>
    </row>
    <row r="71" spans="2:3">
      <c r="B71"/>
    </row>
    <row r="72" spans="2:3">
      <c r="B72"/>
    </row>
    <row r="73" spans="2:3">
      <c r="B73"/>
    </row>
    <row r="74" spans="2:3">
      <c r="B74"/>
    </row>
    <row r="75" spans="2:3">
      <c r="B75"/>
    </row>
    <row r="76" spans="2:3">
      <c r="B76"/>
    </row>
    <row r="77" spans="2:3">
      <c r="B77"/>
    </row>
    <row r="78" spans="2:3">
      <c r="B78"/>
    </row>
    <row r="79" spans="2:3">
      <c r="B79"/>
    </row>
    <row r="80" spans="2:3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</sheetData>
  <autoFilter ref="A4:R40"/>
  <mergeCells count="3">
    <mergeCell ref="A1:I2"/>
    <mergeCell ref="B43:C43"/>
    <mergeCell ref="B67:C67"/>
  </mergeCells>
  <conditionalFormatting sqref="D43">
    <cfRule type="expression" dxfId="0" priority="1" stopIfTrue="1">
      <formula>NOT(ISERROR(SEARCH("FAŁSZ",D43)))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10-10-10-10</vt:lpstr>
      <vt:lpstr>9-9-9-9</vt:lpstr>
      <vt:lpstr>8-8-8-8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2022-12-08T20:22:36Z</dcterms:modified>
</cp:coreProperties>
</file>